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Users\fritz\Documents\ASV Goldach\Homepage Dateien\2023\Ranglisten\"/>
    </mc:Choice>
  </mc:AlternateContent>
  <xr:revisionPtr revIDLastSave="0" documentId="13_ncr:1_{2041B433-3AFA-4B0F-B697-57B61B5AC11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.Kat." sheetId="4" r:id="rId1"/>
    <sheet name="2.Kat." sheetId="7" r:id="rId2"/>
    <sheet name="3.Kat." sheetId="6" r:id="rId3"/>
  </sheets>
  <definedNames>
    <definedName name="_xlnm._FilterDatabase" localSheetId="0" hidden="1">'1.Kat.'!$A$3:$AA$3</definedName>
    <definedName name="_xlnm._FilterDatabase" localSheetId="1" hidden="1">'2.Kat.'!$A$3:$AA$3</definedName>
    <definedName name="_xlnm._FilterDatabase" localSheetId="2" hidden="1">'3.Kat.'!$A$3:$AA$39</definedName>
    <definedName name="_xlnm.Print_Area" localSheetId="0">'1.Kat.'!$A$1:$AA$28</definedName>
    <definedName name="_xlnm.Print_Area" localSheetId="1">'2.Kat.'!$A$1:$AA$41</definedName>
    <definedName name="_xlnm.Print_Area" localSheetId="2">'3.Kat.'!$A$1:$AA$39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9" i="7" l="1"/>
  <c r="Y39" i="7" s="1"/>
  <c r="C39" i="7"/>
  <c r="AA39" i="7" s="1"/>
  <c r="W38" i="7"/>
  <c r="Y38" i="7" s="1"/>
  <c r="C38" i="7"/>
  <c r="AA38" i="7" s="1"/>
  <c r="W37" i="7"/>
  <c r="Y37" i="7" s="1"/>
  <c r="C37" i="7"/>
  <c r="AA37" i="7" s="1"/>
  <c r="W36" i="7"/>
  <c r="Y36" i="7" s="1"/>
  <c r="C36" i="7"/>
  <c r="AA36" i="7" s="1"/>
  <c r="W35" i="7"/>
  <c r="Y35" i="7" s="1"/>
  <c r="C35" i="7"/>
  <c r="AA35" i="7" s="1"/>
  <c r="W34" i="7"/>
  <c r="Y34" i="7" s="1"/>
  <c r="C34" i="7"/>
  <c r="AA34" i="7" s="1"/>
  <c r="W33" i="7"/>
  <c r="Y33" i="7" s="1"/>
  <c r="C33" i="7"/>
  <c r="AA33" i="7" s="1"/>
  <c r="W32" i="7"/>
  <c r="Y32" i="7" s="1"/>
  <c r="C32" i="7"/>
  <c r="AA32" i="7" s="1"/>
  <c r="W31" i="7"/>
  <c r="Y31" i="7" s="1"/>
  <c r="C31" i="7"/>
  <c r="AA31" i="7" s="1"/>
  <c r="W30" i="7"/>
  <c r="Y30" i="7" s="1"/>
  <c r="C30" i="7"/>
  <c r="AA30" i="7" s="1"/>
  <c r="W29" i="7"/>
  <c r="Y29" i="7" s="1"/>
  <c r="C29" i="7"/>
  <c r="AA29" i="7" s="1"/>
  <c r="W28" i="7"/>
  <c r="Y28" i="7" s="1"/>
  <c r="C28" i="7"/>
  <c r="AA28" i="7" s="1"/>
  <c r="W27" i="7"/>
  <c r="Y27" i="7" s="1"/>
  <c r="C27" i="7"/>
  <c r="AA27" i="7" s="1"/>
  <c r="W26" i="7"/>
  <c r="Y26" i="7" s="1"/>
  <c r="C26" i="7"/>
  <c r="AA26" i="7" s="1"/>
  <c r="W25" i="7"/>
  <c r="Y25" i="7" s="1"/>
  <c r="C25" i="7"/>
  <c r="AA25" i="7" s="1"/>
  <c r="W24" i="7"/>
  <c r="Y24" i="7" s="1"/>
  <c r="C24" i="7"/>
  <c r="AA24" i="7" s="1"/>
  <c r="W23" i="7"/>
  <c r="Y23" i="7" s="1"/>
  <c r="C23" i="7"/>
  <c r="AA23" i="7" s="1"/>
  <c r="W22" i="7"/>
  <c r="Y22" i="7" s="1"/>
  <c r="C22" i="7"/>
  <c r="AA22" i="7" s="1"/>
  <c r="W21" i="7"/>
  <c r="Y21" i="7" s="1"/>
  <c r="C21" i="7"/>
  <c r="AA21" i="7" s="1"/>
  <c r="W20" i="7"/>
  <c r="Y20" i="7" s="1"/>
  <c r="C20" i="7"/>
  <c r="AA20" i="7" s="1"/>
  <c r="W19" i="7"/>
  <c r="Y19" i="7" s="1"/>
  <c r="C19" i="7"/>
  <c r="AA19" i="7" s="1"/>
  <c r="W18" i="7"/>
  <c r="Y18" i="7" s="1"/>
  <c r="C18" i="7"/>
  <c r="AA18" i="7" s="1"/>
  <c r="W17" i="7"/>
  <c r="Y17" i="7" s="1"/>
  <c r="C17" i="7"/>
  <c r="AA17" i="7" s="1"/>
  <c r="W16" i="7"/>
  <c r="Y16" i="7" s="1"/>
  <c r="C16" i="7"/>
  <c r="AA16" i="7" s="1"/>
  <c r="W15" i="7"/>
  <c r="Y15" i="7" s="1"/>
  <c r="C15" i="7"/>
  <c r="AA15" i="7" s="1"/>
  <c r="W14" i="7"/>
  <c r="Y14" i="7" s="1"/>
  <c r="C14" i="7"/>
  <c r="AA14" i="7" s="1"/>
  <c r="W13" i="7"/>
  <c r="Y13" i="7" s="1"/>
  <c r="C13" i="7"/>
  <c r="AA13" i="7" s="1"/>
  <c r="W12" i="7"/>
  <c r="Y12" i="7" s="1"/>
  <c r="C12" i="7"/>
  <c r="AA12" i="7" s="1"/>
  <c r="W11" i="7"/>
  <c r="Y11" i="7" s="1"/>
  <c r="C11" i="7"/>
  <c r="AA11" i="7" s="1"/>
  <c r="W10" i="7"/>
  <c r="Y10" i="7" s="1"/>
  <c r="C10" i="7"/>
  <c r="AA10" i="7" s="1"/>
  <c r="W9" i="7"/>
  <c r="Y9" i="7" s="1"/>
  <c r="C9" i="7"/>
  <c r="AA9" i="7" s="1"/>
  <c r="W8" i="7"/>
  <c r="Y8" i="7" s="1"/>
  <c r="C8" i="7"/>
  <c r="AA8" i="7" s="1"/>
  <c r="W7" i="7"/>
  <c r="Y7" i="7" s="1"/>
  <c r="C7" i="7"/>
  <c r="AA7" i="7" s="1"/>
  <c r="W6" i="7"/>
  <c r="Y6" i="7" s="1"/>
  <c r="C6" i="7"/>
  <c r="AA6" i="7" s="1"/>
  <c r="W5" i="7"/>
  <c r="Y5" i="7" s="1"/>
  <c r="C5" i="7"/>
  <c r="AA5" i="7" s="1"/>
  <c r="W4" i="7"/>
  <c r="Y4" i="7" s="1"/>
  <c r="C4" i="7"/>
  <c r="AA4" i="7" s="1"/>
  <c r="W29" i="6"/>
  <c r="Y29" i="6" s="1"/>
  <c r="C29" i="6"/>
  <c r="AA29" i="6" s="1"/>
  <c r="W28" i="6"/>
  <c r="Y28" i="6" s="1"/>
  <c r="C28" i="6"/>
  <c r="AA28" i="6" s="1"/>
  <c r="W27" i="6"/>
  <c r="Y27" i="6" s="1"/>
  <c r="C27" i="6"/>
  <c r="AA27" i="6" s="1"/>
  <c r="W26" i="6"/>
  <c r="Y26" i="6" s="1"/>
  <c r="C26" i="6"/>
  <c r="AA26" i="6" s="1"/>
  <c r="W25" i="6"/>
  <c r="Y25" i="6" s="1"/>
  <c r="C25" i="6"/>
  <c r="AA25" i="6" s="1"/>
  <c r="W6" i="6"/>
  <c r="Y6" i="6" s="1"/>
  <c r="C6" i="6"/>
  <c r="AA6" i="6" s="1"/>
  <c r="W19" i="6"/>
  <c r="Y19" i="6" s="1"/>
  <c r="C19" i="6"/>
  <c r="AA19" i="6" s="1"/>
  <c r="W24" i="6"/>
  <c r="Y24" i="6" s="1"/>
  <c r="C24" i="6"/>
  <c r="AA24" i="6" s="1"/>
  <c r="W23" i="6"/>
  <c r="Y23" i="6" s="1"/>
  <c r="C23" i="6"/>
  <c r="AA23" i="6" s="1"/>
  <c r="W22" i="6"/>
  <c r="Y22" i="6" s="1"/>
  <c r="C22" i="6"/>
  <c r="AA22" i="6" s="1"/>
  <c r="W21" i="6"/>
  <c r="Y21" i="6" s="1"/>
  <c r="C21" i="6"/>
  <c r="AA21" i="6" s="1"/>
  <c r="W20" i="6"/>
  <c r="Y20" i="6" s="1"/>
  <c r="C20" i="6"/>
  <c r="AA20" i="6" s="1"/>
  <c r="W18" i="6"/>
  <c r="Y18" i="6" s="1"/>
  <c r="C18" i="6"/>
  <c r="AA18" i="6" s="1"/>
  <c r="W17" i="6"/>
  <c r="Y17" i="6" s="1"/>
  <c r="C17" i="6"/>
  <c r="AA17" i="6" s="1"/>
  <c r="W16" i="6"/>
  <c r="Y16" i="6" s="1"/>
  <c r="C16" i="6"/>
  <c r="AA16" i="6" s="1"/>
  <c r="W15" i="6"/>
  <c r="Y15" i="6" s="1"/>
  <c r="C15" i="6"/>
  <c r="AA15" i="6" s="1"/>
  <c r="W14" i="6"/>
  <c r="Y14" i="6" s="1"/>
  <c r="C14" i="6"/>
  <c r="AA14" i="6" s="1"/>
  <c r="W13" i="6"/>
  <c r="Y13" i="6" s="1"/>
  <c r="C13" i="6"/>
  <c r="AA13" i="6" s="1"/>
  <c r="W12" i="6"/>
  <c r="Y12" i="6" s="1"/>
  <c r="C12" i="6"/>
  <c r="AA12" i="6" s="1"/>
  <c r="W11" i="6"/>
  <c r="Y11" i="6" s="1"/>
  <c r="C11" i="6"/>
  <c r="AA11" i="6" s="1"/>
  <c r="W10" i="6"/>
  <c r="Y10" i="6" s="1"/>
  <c r="C10" i="6"/>
  <c r="AA10" i="6" s="1"/>
  <c r="W9" i="6"/>
  <c r="Y9" i="6" s="1"/>
  <c r="C9" i="6"/>
  <c r="AA9" i="6" s="1"/>
  <c r="W8" i="6"/>
  <c r="Y8" i="6" s="1"/>
  <c r="C8" i="6"/>
  <c r="AA8" i="6" s="1"/>
  <c r="W7" i="6"/>
  <c r="Y7" i="6" s="1"/>
  <c r="C7" i="6"/>
  <c r="AA7" i="6" s="1"/>
  <c r="W5" i="6"/>
  <c r="Y5" i="6" s="1"/>
  <c r="C5" i="6"/>
  <c r="AA5" i="6" s="1"/>
  <c r="W4" i="6"/>
  <c r="Y4" i="6" s="1"/>
  <c r="C4" i="6"/>
  <c r="AA4" i="6" s="1"/>
  <c r="W30" i="6"/>
  <c r="Y30" i="6" s="1"/>
  <c r="C30" i="6"/>
  <c r="AA30" i="6" s="1"/>
  <c r="W31" i="6"/>
  <c r="Y31" i="6" s="1"/>
  <c r="C31" i="6"/>
  <c r="AA31" i="6" s="1"/>
  <c r="W32" i="6"/>
  <c r="Y32" i="6" s="1"/>
  <c r="C32" i="6"/>
  <c r="AA32" i="6" s="1"/>
  <c r="W33" i="6"/>
  <c r="Y33" i="6" s="1"/>
  <c r="C33" i="6"/>
  <c r="AA33" i="6" s="1"/>
  <c r="W34" i="6"/>
  <c r="Y34" i="6" s="1"/>
  <c r="C34" i="6"/>
  <c r="AA34" i="6" s="1"/>
  <c r="W35" i="6"/>
  <c r="Y35" i="6" s="1"/>
  <c r="C35" i="6"/>
  <c r="AA35" i="6" s="1"/>
  <c r="W36" i="6"/>
  <c r="Y36" i="6" s="1"/>
  <c r="C36" i="6"/>
  <c r="AA36" i="6" s="1"/>
  <c r="W37" i="6"/>
  <c r="Y37" i="6" s="1"/>
  <c r="C37" i="6"/>
  <c r="AA37" i="6" s="1"/>
  <c r="W7" i="4" l="1"/>
  <c r="Y7" i="4" s="1"/>
  <c r="W14" i="4"/>
  <c r="Y14" i="4" s="1"/>
  <c r="W9" i="4"/>
  <c r="Y9" i="4" s="1"/>
  <c r="W6" i="4"/>
  <c r="Y6" i="4" s="1"/>
  <c r="W5" i="4"/>
  <c r="Y5" i="4" s="1"/>
  <c r="W19" i="4"/>
  <c r="Y19" i="4" s="1"/>
  <c r="W22" i="4"/>
  <c r="Y22" i="4" s="1"/>
  <c r="W18" i="4"/>
  <c r="Y18" i="4" s="1"/>
  <c r="W20" i="4"/>
  <c r="Y20" i="4" s="1"/>
  <c r="W10" i="4"/>
  <c r="Y10" i="4" s="1"/>
  <c r="W12" i="4"/>
  <c r="Y12" i="4" s="1"/>
  <c r="W17" i="4"/>
  <c r="Y17" i="4" s="1"/>
  <c r="W8" i="4"/>
  <c r="Y8" i="4" s="1"/>
  <c r="W13" i="4"/>
  <c r="Y13" i="4" s="1"/>
  <c r="W11" i="4"/>
  <c r="Y11" i="4" s="1"/>
  <c r="W23" i="4"/>
  <c r="Y23" i="4" s="1"/>
  <c r="W15" i="4"/>
  <c r="Y15" i="4" s="1"/>
  <c r="W24" i="4"/>
  <c r="Y24" i="4" s="1"/>
  <c r="W21" i="4"/>
  <c r="Y21" i="4" s="1"/>
  <c r="W16" i="4"/>
  <c r="Y16" i="4" s="1"/>
  <c r="W4" i="4"/>
  <c r="Y4" i="4" s="1"/>
  <c r="C16" i="4" l="1"/>
  <c r="AA16" i="4" s="1"/>
  <c r="C21" i="4"/>
  <c r="AA21" i="4" s="1"/>
  <c r="C24" i="4"/>
  <c r="AA24" i="4" s="1"/>
  <c r="C15" i="4"/>
  <c r="AA15" i="4" s="1"/>
  <c r="C23" i="4"/>
  <c r="AA23" i="4" s="1"/>
  <c r="C11" i="4"/>
  <c r="AA11" i="4" s="1"/>
  <c r="C13" i="4"/>
  <c r="AA13" i="4" s="1"/>
  <c r="C8" i="4"/>
  <c r="AA8" i="4" s="1"/>
  <c r="C17" i="4"/>
  <c r="AA17" i="4" s="1"/>
  <c r="C12" i="4"/>
  <c r="AA12" i="4" s="1"/>
  <c r="C10" i="4"/>
  <c r="AA10" i="4" s="1"/>
  <c r="C20" i="4"/>
  <c r="AA20" i="4" s="1"/>
  <c r="C18" i="4"/>
  <c r="AA18" i="4" s="1"/>
  <c r="C22" i="4"/>
  <c r="AA22" i="4" s="1"/>
  <c r="C19" i="4"/>
  <c r="AA19" i="4" s="1"/>
  <c r="C5" i="4"/>
  <c r="AA5" i="4" s="1"/>
  <c r="C6" i="4"/>
  <c r="AA6" i="4" s="1"/>
  <c r="C9" i="4"/>
  <c r="AA9" i="4" s="1"/>
  <c r="C14" i="4"/>
  <c r="AA14" i="4" s="1"/>
  <c r="C7" i="4"/>
  <c r="AA7" i="4" s="1"/>
  <c r="C4" i="4"/>
  <c r="AA4" i="4" s="1"/>
</calcChain>
</file>

<file path=xl/sharedStrings.xml><?xml version="1.0" encoding="utf-8"?>
<sst xmlns="http://schemas.openxmlformats.org/spreadsheetml/2006/main" count="282" uniqueCount="162">
  <si>
    <t>2023 Sektionswettkampf 1.Kat.</t>
  </si>
  <si>
    <t>Festkategorie 3</t>
  </si>
  <si>
    <t>Festkategorie 4</t>
  </si>
  <si>
    <t>Vergleich Vorjahr (2022)</t>
  </si>
  <si>
    <t>Rang</t>
  </si>
  <si>
    <t>Sektion</t>
  </si>
  <si>
    <t>Durchschnitt der 4 besten</t>
  </si>
  <si>
    <t>Specksch. Buhwil</t>
  </si>
  <si>
    <t>100 J Turbenthal</t>
  </si>
  <si>
    <t>Zugerschiessen</t>
  </si>
  <si>
    <t>Bluests. Steinhausen</t>
  </si>
  <si>
    <t>23. Dickischiessen Kriechenwil</t>
  </si>
  <si>
    <t>Möslischiessen Ringgenberg</t>
  </si>
  <si>
    <t>75 J Rümlang</t>
  </si>
  <si>
    <t>70 J Rothenburg</t>
  </si>
  <si>
    <t>Tellenburgs. Frutigen</t>
  </si>
  <si>
    <t>Niesensch. Mülenen</t>
  </si>
  <si>
    <t>General Webers. Frauenfeld</t>
  </si>
  <si>
    <t>100 J Helv. Neuhausen</t>
  </si>
  <si>
    <t>Martinisch. Oberkirch</t>
  </si>
  <si>
    <t>BKAV Verbandschiessen</t>
  </si>
  <si>
    <t>OASV Verbandschiessen</t>
  </si>
  <si>
    <t>TASV Verbandschiessen</t>
  </si>
  <si>
    <t>ZKAV Verbandschiessen</t>
  </si>
  <si>
    <t>ZSAV Verbandschiessen</t>
  </si>
  <si>
    <t>OASV Schlussschiessen</t>
  </si>
  <si>
    <t>Anzahl Festresultate</t>
  </si>
  <si>
    <t>Anzahl Festresultate Vorjahr</t>
  </si>
  <si>
    <t>Differenz zu Vorjahr</t>
  </si>
  <si>
    <t>Durchschnitt Vorjahr</t>
  </si>
  <si>
    <t>1</t>
  </si>
  <si>
    <t>Zug</t>
  </si>
  <si>
    <t>2</t>
  </si>
  <si>
    <t>Bürglen</t>
  </si>
  <si>
    <t>3</t>
  </si>
  <si>
    <t>Dallenwil</t>
  </si>
  <si>
    <t>4</t>
  </si>
  <si>
    <t>Nürensdorf</t>
  </si>
  <si>
    <t>5</t>
  </si>
  <si>
    <t>Herisau-Waldstatt</t>
  </si>
  <si>
    <t>6</t>
  </si>
  <si>
    <t>Rümlang</t>
  </si>
  <si>
    <t>7</t>
  </si>
  <si>
    <t>Frutigen</t>
  </si>
  <si>
    <t>8</t>
  </si>
  <si>
    <t>Wattwil</t>
  </si>
  <si>
    <t>9</t>
  </si>
  <si>
    <t>Beringen</t>
  </si>
  <si>
    <t>10</t>
  </si>
  <si>
    <t>Brestenegg-Ettiswil</t>
  </si>
  <si>
    <t>11</t>
  </si>
  <si>
    <t>Frauenfeld</t>
  </si>
  <si>
    <t>12</t>
  </si>
  <si>
    <t>Neuwilen</t>
  </si>
  <si>
    <t>13</t>
  </si>
  <si>
    <t>Aegerten</t>
  </si>
  <si>
    <t>14</t>
  </si>
  <si>
    <t>Ringgenberg</t>
  </si>
  <si>
    <t>15</t>
  </si>
  <si>
    <t>Gurtnellen</t>
  </si>
  <si>
    <t>16</t>
  </si>
  <si>
    <t>Kriechenwil</t>
  </si>
  <si>
    <t>17</t>
  </si>
  <si>
    <t>Ried-Gibswil</t>
  </si>
  <si>
    <t>18</t>
  </si>
  <si>
    <t>Horgen</t>
  </si>
  <si>
    <t>19</t>
  </si>
  <si>
    <t>Hüntwangen</t>
  </si>
  <si>
    <t>20</t>
  </si>
  <si>
    <t>Emmental</t>
  </si>
  <si>
    <t>21</t>
  </si>
  <si>
    <t>Schwarzenburg</t>
  </si>
  <si>
    <t>Absteiger</t>
  </si>
  <si>
    <t>Auswertung des Sektions-Durchschnittes gemäss Reglement EASV Schiess-und Festreglement, Art. 14.5. mit neuer Berechnung Sektionsdurchschnitt ab 2023</t>
  </si>
  <si>
    <t>2023 Sektionswettkampf 2.Kat.</t>
  </si>
  <si>
    <t>Buhwil-Neukirch</t>
  </si>
  <si>
    <t>Steinhausen</t>
  </si>
  <si>
    <t>Altstätten</t>
  </si>
  <si>
    <t>Hünenberg</t>
  </si>
  <si>
    <t>Berg</t>
  </si>
  <si>
    <t>Reinach-Birseck</t>
  </si>
  <si>
    <t>Rheineck</t>
  </si>
  <si>
    <t>Oberengstringen</t>
  </si>
  <si>
    <t>Degersheim</t>
  </si>
  <si>
    <t>Oberwil</t>
  </si>
  <si>
    <t>Aegerital</t>
  </si>
  <si>
    <t>Merlischachen</t>
  </si>
  <si>
    <t>Tagelswangen</t>
  </si>
  <si>
    <t>Bisikon</t>
  </si>
  <si>
    <t>Balsthal</t>
  </si>
  <si>
    <t>Emmenbrücke</t>
  </si>
  <si>
    <t>Buchegg</t>
  </si>
  <si>
    <t>Goldach</t>
  </si>
  <si>
    <t>Rothenburg</t>
  </si>
  <si>
    <t>Affoltern a. Albis</t>
  </si>
  <si>
    <t>Sao-Paulo</t>
  </si>
  <si>
    <t>22</t>
  </si>
  <si>
    <t>Helvetia-Neuhausen</t>
  </si>
  <si>
    <t>23</t>
  </si>
  <si>
    <t>Seen-Gotzenwil</t>
  </si>
  <si>
    <t>24</t>
  </si>
  <si>
    <t>Egg</t>
  </si>
  <si>
    <t>25</t>
  </si>
  <si>
    <t>Sulgen</t>
  </si>
  <si>
    <t>26</t>
  </si>
  <si>
    <t>Oppligen-Kiesen</t>
  </si>
  <si>
    <t>27</t>
  </si>
  <si>
    <t>Ottikon</t>
  </si>
  <si>
    <t>28</t>
  </si>
  <si>
    <t>Tramelan</t>
  </si>
  <si>
    <t>29</t>
  </si>
  <si>
    <t>Oberkirch</t>
  </si>
  <si>
    <t>30</t>
  </si>
  <si>
    <t>Pfungen</t>
  </si>
  <si>
    <t>31</t>
  </si>
  <si>
    <t>Thun</t>
  </si>
  <si>
    <t>32</t>
  </si>
  <si>
    <t>Turbenthal</t>
  </si>
  <si>
    <t>33</t>
  </si>
  <si>
    <t>Opfikon</t>
  </si>
  <si>
    <t>34</t>
  </si>
  <si>
    <t>Oberwinterthur</t>
  </si>
  <si>
    <t>35</t>
  </si>
  <si>
    <t>Stein</t>
  </si>
  <si>
    <t>36</t>
  </si>
  <si>
    <t>Wohlen</t>
  </si>
  <si>
    <t>Aufsteiger</t>
  </si>
  <si>
    <t>2023 Sektionswettkampf 3.Kat.</t>
  </si>
  <si>
    <t>Muri-Gümligen</t>
  </si>
  <si>
    <t>LachenSportschützen</t>
  </si>
  <si>
    <t>Dübendorf</t>
  </si>
  <si>
    <t>Neuhausen</t>
  </si>
  <si>
    <t>Brugg</t>
  </si>
  <si>
    <t>Uhwiesen</t>
  </si>
  <si>
    <t>Frick</t>
  </si>
  <si>
    <t>Zollbrück</t>
  </si>
  <si>
    <t>Embrach</t>
  </si>
  <si>
    <t>Seon</t>
  </si>
  <si>
    <t>Dietlikon</t>
  </si>
  <si>
    <t>Ossingen</t>
  </si>
  <si>
    <t>Höngg</t>
  </si>
  <si>
    <t>Ober-Dürnten</t>
  </si>
  <si>
    <t>Neukirch</t>
  </si>
  <si>
    <t>Blickensdorf</t>
  </si>
  <si>
    <t>Weesen</t>
  </si>
  <si>
    <t>Mülenen</t>
  </si>
  <si>
    <t>Schwellbrunn</t>
  </si>
  <si>
    <t>Flums</t>
  </si>
  <si>
    <t>Niederweningen</t>
  </si>
  <si>
    <t>Utzenstorf</t>
  </si>
  <si>
    <t>Thunstetten</t>
  </si>
  <si>
    <t>Thalwil</t>
  </si>
  <si>
    <t>Langenhard</t>
  </si>
  <si>
    <t>StadtschützenBern</t>
  </si>
  <si>
    <t>Andelfingen</t>
  </si>
  <si>
    <t>Baar</t>
  </si>
  <si>
    <t>Grächen</t>
  </si>
  <si>
    <t>Hasle-Rüegsau</t>
  </si>
  <si>
    <t>Niesen</t>
  </si>
  <si>
    <t>Richterswil</t>
  </si>
  <si>
    <t>Tübach</t>
  </si>
  <si>
    <t>Veltheim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</si>
</sst>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8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3" borderId="0" xfId="0" applyFont="1" applyFill="1"/>
    <xf numFmtId="164" fontId="1" fillId="2" borderId="3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textRotation="90"/>
    </xf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49" fontId="3" fillId="0" borderId="4" xfId="0" applyNumberFormat="1" applyFont="1" applyBorder="1" applyAlignment="1">
      <alignment horizontal="center" textRotation="90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164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textRotation="90"/>
    </xf>
    <xf numFmtId="1" fontId="6" fillId="0" borderId="4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164" fontId="6" fillId="0" borderId="1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49" fontId="1" fillId="3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/>
    </xf>
    <xf numFmtId="0" fontId="1" fillId="5" borderId="0" xfId="0" applyFont="1" applyFill="1"/>
    <xf numFmtId="164" fontId="6" fillId="0" borderId="1" xfId="0" applyNumberFormat="1" applyFont="1" applyBorder="1" applyAlignment="1">
      <alignment wrapText="1"/>
    </xf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2" borderId="4" xfId="0" applyNumberFormat="1" applyFont="1" applyFill="1" applyBorder="1"/>
    <xf numFmtId="164" fontId="1" fillId="2" borderId="1" xfId="0" applyNumberFormat="1" applyFont="1" applyFill="1" applyBorder="1"/>
    <xf numFmtId="164" fontId="1" fillId="2" borderId="5" xfId="0" applyNumberFormat="1" applyFont="1" applyFill="1" applyBorder="1"/>
    <xf numFmtId="0" fontId="6" fillId="0" borderId="4" xfId="0" applyFont="1" applyBorder="1"/>
    <xf numFmtId="0" fontId="6" fillId="0" borderId="1" xfId="0" applyFont="1" applyBorder="1"/>
    <xf numFmtId="164" fontId="6" fillId="0" borderId="5" xfId="0" applyNumberFormat="1" applyFont="1" applyBorder="1"/>
    <xf numFmtId="164" fontId="4" fillId="0" borderId="4" xfId="0" applyNumberFormat="1" applyFont="1" applyBorder="1"/>
    <xf numFmtId="164" fontId="7" fillId="0" borderId="4" xfId="0" applyNumberFormat="1" applyFont="1" applyBorder="1"/>
    <xf numFmtId="164" fontId="6" fillId="0" borderId="4" xfId="0" applyNumberFormat="1" applyFont="1" applyBorder="1"/>
    <xf numFmtId="164" fontId="4" fillId="0" borderId="1" xfId="0" applyNumberFormat="1" applyFont="1" applyBorder="1"/>
    <xf numFmtId="164" fontId="6" fillId="0" borderId="1" xfId="0" applyNumberFormat="1" applyFont="1" applyBorder="1"/>
    <xf numFmtId="164" fontId="6" fillId="0" borderId="8" xfId="0" applyNumberFormat="1" applyFont="1" applyBorder="1" applyAlignment="1">
      <alignment wrapText="1"/>
    </xf>
    <xf numFmtId="164" fontId="4" fillId="0" borderId="6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4" fontId="1" fillId="0" borderId="14" xfId="0" applyNumberFormat="1" applyFont="1" applyBorder="1"/>
    <xf numFmtId="164" fontId="1" fillId="0" borderId="9" xfId="0" applyNumberFormat="1" applyFont="1" applyBorder="1"/>
    <xf numFmtId="164" fontId="1" fillId="0" borderId="6" xfId="0" applyNumberFormat="1" applyFont="1" applyBorder="1"/>
    <xf numFmtId="0" fontId="6" fillId="0" borderId="6" xfId="0" applyFont="1" applyBorder="1"/>
    <xf numFmtId="0" fontId="6" fillId="0" borderId="8" xfId="0" applyFont="1" applyBorder="1"/>
    <xf numFmtId="164" fontId="6" fillId="0" borderId="9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8" fillId="6" borderId="5" xfId="0" applyNumberFormat="1" applyFont="1" applyFill="1" applyBorder="1" applyAlignment="1">
      <alignment horizontal="center" textRotation="90"/>
    </xf>
    <xf numFmtId="164" fontId="8" fillId="6" borderId="5" xfId="0" applyNumberFormat="1" applyFont="1" applyFill="1" applyBorder="1" applyAlignment="1">
      <alignment horizontal="right"/>
    </xf>
    <xf numFmtId="164" fontId="8" fillId="6" borderId="9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49" fontId="1" fillId="3" borderId="6" xfId="0" applyNumberFormat="1" applyFont="1" applyFill="1" applyBorder="1" applyAlignment="1">
      <alignment horizontal="center"/>
    </xf>
    <xf numFmtId="164" fontId="8" fillId="6" borderId="5" xfId="0" applyNumberFormat="1" applyFont="1" applyFill="1" applyBorder="1"/>
    <xf numFmtId="164" fontId="8" fillId="6" borderId="9" xfId="0" applyNumberFormat="1" applyFont="1" applyFill="1" applyBorder="1"/>
    <xf numFmtId="0" fontId="9" fillId="0" borderId="1" xfId="0" applyFont="1" applyBorder="1" applyAlignment="1">
      <alignment horizontal="center" textRotation="90"/>
    </xf>
    <xf numFmtId="0" fontId="10" fillId="0" borderId="1" xfId="0" applyFont="1" applyBorder="1"/>
    <xf numFmtId="1" fontId="10" fillId="0" borderId="1" xfId="0" applyNumberFormat="1" applyFont="1" applyBorder="1"/>
    <xf numFmtId="1" fontId="10" fillId="0" borderId="8" xfId="0" applyNumberFormat="1" applyFont="1" applyBorder="1"/>
    <xf numFmtId="164" fontId="10" fillId="0" borderId="1" xfId="0" applyNumberFormat="1" applyFont="1" applyBorder="1" applyAlignment="1">
      <alignment shrinkToFit="1"/>
    </xf>
    <xf numFmtId="164" fontId="10" fillId="0" borderId="8" xfId="0" applyNumberFormat="1" applyFont="1" applyBorder="1" applyAlignment="1">
      <alignment shrinkToFit="1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right" vertical="top" shrinkToFit="1"/>
    </xf>
    <xf numFmtId="164" fontId="10" fillId="0" borderId="8" xfId="0" applyNumberFormat="1" applyFont="1" applyBorder="1" applyAlignment="1">
      <alignment horizontal="right" vertical="top" shrinkToFit="1"/>
    </xf>
    <xf numFmtId="0" fontId="10" fillId="0" borderId="8" xfId="0" applyFont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Standard" xfId="0" builtinId="0"/>
  </cellStyles>
  <dxfs count="8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gray125"/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gray125"/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386753</xdr:colOff>
      <xdr:row>0</xdr:row>
      <xdr:rowOff>402167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736002" cy="4021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441226</xdr:colOff>
      <xdr:row>0</xdr:row>
      <xdr:rowOff>790476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93651" cy="7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497416</xdr:colOff>
      <xdr:row>0</xdr:row>
      <xdr:rowOff>52917</xdr:rowOff>
    </xdr:from>
    <xdr:to>
      <xdr:col>6</xdr:col>
      <xdr:colOff>123404</xdr:colOff>
      <xdr:row>0</xdr:row>
      <xdr:rowOff>424346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9841" y="52917"/>
          <a:ext cx="3369313" cy="3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441226</xdr:colOff>
      <xdr:row>0</xdr:row>
      <xdr:rowOff>790476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93651" cy="7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497416</xdr:colOff>
      <xdr:row>0</xdr:row>
      <xdr:rowOff>52917</xdr:rowOff>
    </xdr:from>
    <xdr:to>
      <xdr:col>6</xdr:col>
      <xdr:colOff>123404</xdr:colOff>
      <xdr:row>0</xdr:row>
      <xdr:rowOff>424346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9841" y="52917"/>
          <a:ext cx="3369313" cy="3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441226</xdr:colOff>
      <xdr:row>0</xdr:row>
      <xdr:rowOff>790476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93651" cy="7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497416</xdr:colOff>
      <xdr:row>0</xdr:row>
      <xdr:rowOff>52917</xdr:rowOff>
    </xdr:from>
    <xdr:to>
      <xdr:col>6</xdr:col>
      <xdr:colOff>123404</xdr:colOff>
      <xdr:row>0</xdr:row>
      <xdr:rowOff>424346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9841" y="52917"/>
          <a:ext cx="3369313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"/>
  <sheetViews>
    <sheetView tabSelected="1" topLeftCell="A3" zoomScale="90" zoomScaleNormal="90" workbookViewId="0">
      <selection activeCell="AA29" sqref="AA29"/>
    </sheetView>
  </sheetViews>
  <sheetFormatPr baseColWidth="10" defaultColWidth="11.44140625" defaultRowHeight="14.4" x14ac:dyDescent="0.3"/>
  <cols>
    <col min="1" max="1" width="5.33203125" style="5" customWidth="1"/>
    <col min="2" max="2" width="23" customWidth="1"/>
    <col min="3" max="3" width="8.33203125" customWidth="1"/>
    <col min="4" max="22" width="8.33203125" style="1" customWidth="1"/>
    <col min="23" max="25" width="5.33203125" customWidth="1"/>
    <col min="26" max="27" width="8.33203125" customWidth="1"/>
    <col min="28" max="29" width="16.6640625" customWidth="1"/>
  </cols>
  <sheetData>
    <row r="1" spans="1:27" ht="65.25" customHeight="1" thickBot="1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9.5" customHeight="1" x14ac:dyDescent="0.3">
      <c r="A2" s="105" t="s">
        <v>0</v>
      </c>
      <c r="B2" s="106"/>
      <c r="C2" s="107"/>
      <c r="D2" s="108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11"/>
      <c r="Q2" s="112" t="s">
        <v>2</v>
      </c>
      <c r="R2" s="109"/>
      <c r="S2" s="109"/>
      <c r="T2" s="109"/>
      <c r="U2" s="109"/>
      <c r="V2" s="111"/>
      <c r="W2" s="108" t="s">
        <v>3</v>
      </c>
      <c r="X2" s="109"/>
      <c r="Y2" s="109"/>
      <c r="Z2" s="109"/>
      <c r="AA2" s="111"/>
    </row>
    <row r="3" spans="1:27" ht="170.4" x14ac:dyDescent="0.3">
      <c r="A3" s="26" t="s">
        <v>4</v>
      </c>
      <c r="B3" s="17" t="s">
        <v>5</v>
      </c>
      <c r="C3" s="83" t="s">
        <v>6</v>
      </c>
      <c r="D3" s="2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7" t="s">
        <v>16</v>
      </c>
      <c r="N3" s="17" t="s">
        <v>17</v>
      </c>
      <c r="O3" s="39" t="s">
        <v>18</v>
      </c>
      <c r="P3" s="30" t="s">
        <v>19</v>
      </c>
      <c r="Q3" s="24" t="s">
        <v>20</v>
      </c>
      <c r="R3" s="17" t="s">
        <v>21</v>
      </c>
      <c r="S3" s="17" t="s">
        <v>22</v>
      </c>
      <c r="T3" s="17" t="s">
        <v>23</v>
      </c>
      <c r="U3" s="17" t="s">
        <v>24</v>
      </c>
      <c r="V3" s="30" t="s">
        <v>25</v>
      </c>
      <c r="W3" s="32" t="s">
        <v>26</v>
      </c>
      <c r="X3" s="90" t="s">
        <v>27</v>
      </c>
      <c r="Y3" s="25" t="s">
        <v>28</v>
      </c>
      <c r="Z3" s="90" t="s">
        <v>29</v>
      </c>
      <c r="AA3" s="33" t="s">
        <v>28</v>
      </c>
    </row>
    <row r="4" spans="1:27" ht="15.6" x14ac:dyDescent="0.3">
      <c r="A4" s="27" t="s">
        <v>30</v>
      </c>
      <c r="B4" s="47" t="s">
        <v>31</v>
      </c>
      <c r="C4" s="84">
        <f>AVERAGE(LARGE(D4:V4,{1;2;3;4}))</f>
        <v>58.013750000000002</v>
      </c>
      <c r="D4" s="53">
        <v>57.441000000000003</v>
      </c>
      <c r="E4" s="9"/>
      <c r="F4" s="49">
        <v>58.326000000000001</v>
      </c>
      <c r="G4" s="49">
        <v>57.167000000000002</v>
      </c>
      <c r="H4" s="49">
        <v>57.075000000000003</v>
      </c>
      <c r="I4" s="9"/>
      <c r="J4" s="8">
        <v>57.411000000000001</v>
      </c>
      <c r="K4" s="8">
        <v>57.831000000000003</v>
      </c>
      <c r="L4" s="8">
        <v>56.6</v>
      </c>
      <c r="M4" s="8"/>
      <c r="N4" s="8">
        <v>56.774999999999999</v>
      </c>
      <c r="O4" s="13"/>
      <c r="P4" s="19">
        <v>58.457000000000001</v>
      </c>
      <c r="Q4" s="15"/>
      <c r="R4" s="12"/>
      <c r="S4" s="12"/>
      <c r="T4" s="12"/>
      <c r="U4" s="8">
        <v>56.817999999999998</v>
      </c>
      <c r="V4" s="23"/>
      <c r="W4" s="40">
        <f t="shared" ref="W4:W24" si="0">COUNTIF(D4:V4,"&gt;0")</f>
        <v>10</v>
      </c>
      <c r="X4" s="96">
        <v>8</v>
      </c>
      <c r="Y4" s="7">
        <f t="shared" ref="Y4:Y24" si="1">SUM(W4-X4)</f>
        <v>2</v>
      </c>
      <c r="Z4" s="99">
        <v>58.164999999999999</v>
      </c>
      <c r="AA4" s="35">
        <f t="shared" ref="AA4:AA24" si="2">SUM(C4-Z4)</f>
        <v>-0.15124999999999744</v>
      </c>
    </row>
    <row r="5" spans="1:27" ht="15.6" x14ac:dyDescent="0.3">
      <c r="A5" s="27" t="s">
        <v>32</v>
      </c>
      <c r="B5" s="47" t="s">
        <v>33</v>
      </c>
      <c r="C5" s="84">
        <f>AVERAGE(LARGE(D5:V5,{1;2;3;4}))</f>
        <v>57.874250000000004</v>
      </c>
      <c r="D5" s="18">
        <v>58.320999999999998</v>
      </c>
      <c r="E5" s="8">
        <v>54.923999999999999</v>
      </c>
      <c r="F5" s="8">
        <v>57.875</v>
      </c>
      <c r="G5" s="8"/>
      <c r="H5" s="8"/>
      <c r="I5" s="8"/>
      <c r="J5" s="8">
        <v>55.472999999999999</v>
      </c>
      <c r="K5" s="8">
        <v>57.475999999999999</v>
      </c>
      <c r="L5" s="8"/>
      <c r="M5" s="8"/>
      <c r="N5" s="8">
        <v>57.606999999999999</v>
      </c>
      <c r="O5" s="13">
        <v>57.652000000000001</v>
      </c>
      <c r="P5" s="19"/>
      <c r="Q5" s="15"/>
      <c r="R5" s="12"/>
      <c r="S5" s="12">
        <v>57.649000000000001</v>
      </c>
      <c r="T5" s="12"/>
      <c r="U5" s="8"/>
      <c r="V5" s="23"/>
      <c r="W5" s="40">
        <f t="shared" si="0"/>
        <v>8</v>
      </c>
      <c r="X5" s="97">
        <v>6</v>
      </c>
      <c r="Y5" s="7">
        <f t="shared" si="1"/>
        <v>2</v>
      </c>
      <c r="Z5" s="99">
        <v>57.148000000000003</v>
      </c>
      <c r="AA5" s="35">
        <f t="shared" si="2"/>
        <v>0.72625000000000028</v>
      </c>
    </row>
    <row r="6" spans="1:27" ht="15.6" x14ac:dyDescent="0.3">
      <c r="A6" s="27" t="s">
        <v>34</v>
      </c>
      <c r="B6" s="47" t="s">
        <v>35</v>
      </c>
      <c r="C6" s="84">
        <f>AVERAGE(LARGE(D6:V6,{1;2;3;4}))</f>
        <v>57.682749999999999</v>
      </c>
      <c r="D6" s="18">
        <v>56.274000000000001</v>
      </c>
      <c r="E6" s="8">
        <v>55.673000000000002</v>
      </c>
      <c r="F6" s="8">
        <v>55.488999999999997</v>
      </c>
      <c r="G6" s="8">
        <v>57.026000000000003</v>
      </c>
      <c r="H6" s="8"/>
      <c r="I6" s="8">
        <v>56.432000000000002</v>
      </c>
      <c r="J6" s="8">
        <v>55.258000000000003</v>
      </c>
      <c r="K6" s="8">
        <v>57.662999999999997</v>
      </c>
      <c r="L6" s="8">
        <v>57.776000000000003</v>
      </c>
      <c r="M6" s="8">
        <v>55.271999999999998</v>
      </c>
      <c r="N6" s="8">
        <v>54.863999999999997</v>
      </c>
      <c r="O6" s="13">
        <v>56</v>
      </c>
      <c r="P6" s="19">
        <v>58.265999999999998</v>
      </c>
      <c r="Q6" s="16"/>
      <c r="R6" s="8"/>
      <c r="S6" s="8"/>
      <c r="T6" s="8"/>
      <c r="U6" s="8">
        <v>54.319000000000003</v>
      </c>
      <c r="V6" s="19"/>
      <c r="W6" s="40">
        <f t="shared" si="0"/>
        <v>13</v>
      </c>
      <c r="X6" s="97">
        <v>9</v>
      </c>
      <c r="Y6" s="7">
        <f t="shared" si="1"/>
        <v>4</v>
      </c>
      <c r="Z6" s="99">
        <v>56.430999999999997</v>
      </c>
      <c r="AA6" s="35">
        <f t="shared" si="2"/>
        <v>1.2517500000000013</v>
      </c>
    </row>
    <row r="7" spans="1:27" ht="15.6" x14ac:dyDescent="0.3">
      <c r="A7" s="27" t="s">
        <v>36</v>
      </c>
      <c r="B7" s="47" t="s">
        <v>37</v>
      </c>
      <c r="C7" s="84">
        <f>AVERAGE(LARGE(D7:V7,{1;2;3;4}))</f>
        <v>57.634499999999996</v>
      </c>
      <c r="D7" s="18">
        <v>56.76</v>
      </c>
      <c r="E7" s="8">
        <v>57.098999999999997</v>
      </c>
      <c r="F7" s="8"/>
      <c r="G7" s="8"/>
      <c r="H7" s="8">
        <v>55.433999999999997</v>
      </c>
      <c r="I7" s="8"/>
      <c r="J7" s="8">
        <v>57.723999999999997</v>
      </c>
      <c r="K7" s="8">
        <v>51.8</v>
      </c>
      <c r="L7" s="8">
        <v>56.817</v>
      </c>
      <c r="M7" s="8">
        <v>56.984999999999999</v>
      </c>
      <c r="N7" s="8"/>
      <c r="O7" s="13">
        <v>58.357999999999997</v>
      </c>
      <c r="P7" s="19">
        <v>56.423000000000002</v>
      </c>
      <c r="Q7" s="16"/>
      <c r="R7" s="8"/>
      <c r="S7" s="8"/>
      <c r="T7" s="8">
        <v>57.356999999999999</v>
      </c>
      <c r="U7" s="8"/>
      <c r="V7" s="19"/>
      <c r="W7" s="40">
        <f t="shared" si="0"/>
        <v>10</v>
      </c>
      <c r="X7" s="97">
        <v>6</v>
      </c>
      <c r="Y7" s="7">
        <f t="shared" si="1"/>
        <v>4</v>
      </c>
      <c r="Z7" s="99">
        <v>57.393999999999998</v>
      </c>
      <c r="AA7" s="35">
        <f t="shared" si="2"/>
        <v>0.24049999999999727</v>
      </c>
    </row>
    <row r="8" spans="1:27" ht="15.6" x14ac:dyDescent="0.3">
      <c r="A8" s="27" t="s">
        <v>38</v>
      </c>
      <c r="B8" s="47" t="s">
        <v>39</v>
      </c>
      <c r="C8" s="84">
        <f>AVERAGE(LARGE(D8:V8,{1;2;3;4}))</f>
        <v>57.565250000000006</v>
      </c>
      <c r="D8" s="18">
        <v>57.17</v>
      </c>
      <c r="E8" s="8">
        <v>57.030999999999999</v>
      </c>
      <c r="F8" s="8">
        <v>56.256999999999998</v>
      </c>
      <c r="G8" s="8">
        <v>58.319000000000003</v>
      </c>
      <c r="H8" s="8"/>
      <c r="I8" s="8"/>
      <c r="J8" s="8">
        <v>55.89</v>
      </c>
      <c r="K8" s="8"/>
      <c r="L8" s="8"/>
      <c r="M8" s="8"/>
      <c r="N8" s="8">
        <v>57.451999999999998</v>
      </c>
      <c r="O8" s="13">
        <v>56.591000000000001</v>
      </c>
      <c r="P8" s="19"/>
      <c r="Q8" s="15"/>
      <c r="R8" s="12">
        <v>56.889000000000003</v>
      </c>
      <c r="S8" s="12"/>
      <c r="T8" s="12"/>
      <c r="U8" s="12"/>
      <c r="V8" s="19">
        <v>57.32</v>
      </c>
      <c r="W8" s="40">
        <f t="shared" si="0"/>
        <v>9</v>
      </c>
      <c r="X8" s="97">
        <v>8</v>
      </c>
      <c r="Y8" s="7">
        <f t="shared" si="1"/>
        <v>1</v>
      </c>
      <c r="Z8" s="99">
        <v>56.753</v>
      </c>
      <c r="AA8" s="35">
        <f t="shared" si="2"/>
        <v>0.81225000000000591</v>
      </c>
    </row>
    <row r="9" spans="1:27" ht="15.6" x14ac:dyDescent="0.3">
      <c r="A9" s="27" t="s">
        <v>40</v>
      </c>
      <c r="B9" s="47" t="s">
        <v>41</v>
      </c>
      <c r="C9" s="84">
        <f>AVERAGE(LARGE(D9:V9,{1;2;3;4}))</f>
        <v>57.560500000000005</v>
      </c>
      <c r="D9" s="18">
        <v>57.646999999999998</v>
      </c>
      <c r="E9" s="8">
        <v>57.664999999999999</v>
      </c>
      <c r="F9" s="8">
        <v>55.670999999999999</v>
      </c>
      <c r="G9" s="8">
        <v>57.426000000000002</v>
      </c>
      <c r="H9" s="8"/>
      <c r="I9" s="8"/>
      <c r="J9" s="8">
        <v>57.503999999999998</v>
      </c>
      <c r="K9" s="8">
        <v>56.2</v>
      </c>
      <c r="L9" s="8"/>
      <c r="M9" s="8"/>
      <c r="N9" s="8">
        <v>55.670999999999999</v>
      </c>
      <c r="O9" s="13">
        <v>54.866999999999997</v>
      </c>
      <c r="P9" s="19"/>
      <c r="Q9" s="15"/>
      <c r="R9" s="12"/>
      <c r="S9" s="12"/>
      <c r="T9" s="12">
        <v>57.167000000000002</v>
      </c>
      <c r="U9" s="12"/>
      <c r="V9" s="19"/>
      <c r="W9" s="40">
        <f t="shared" si="0"/>
        <v>9</v>
      </c>
      <c r="X9" s="97">
        <v>5</v>
      </c>
      <c r="Y9" s="7">
        <f t="shared" si="1"/>
        <v>4</v>
      </c>
      <c r="Z9" s="99">
        <v>56.25</v>
      </c>
      <c r="AA9" s="35">
        <f t="shared" si="2"/>
        <v>1.3105000000000047</v>
      </c>
    </row>
    <row r="10" spans="1:27" ht="15.6" x14ac:dyDescent="0.3">
      <c r="A10" s="27" t="s">
        <v>42</v>
      </c>
      <c r="B10" s="47" t="s">
        <v>43</v>
      </c>
      <c r="C10" s="84">
        <f>AVERAGE(LARGE(D10:V10,{1;2;3;4}))</f>
        <v>57.496750000000006</v>
      </c>
      <c r="D10" s="18">
        <v>55.06</v>
      </c>
      <c r="E10" s="8">
        <v>56</v>
      </c>
      <c r="F10" s="8">
        <v>56.988999999999997</v>
      </c>
      <c r="G10" s="8">
        <v>57.15</v>
      </c>
      <c r="H10" s="8">
        <v>56.993000000000002</v>
      </c>
      <c r="I10" s="8">
        <v>57.262999999999998</v>
      </c>
      <c r="J10" s="8">
        <v>56.262999999999998</v>
      </c>
      <c r="K10" s="8">
        <v>56.4</v>
      </c>
      <c r="L10" s="8">
        <v>57.356000000000002</v>
      </c>
      <c r="M10" s="8">
        <v>56.652999999999999</v>
      </c>
      <c r="N10" s="8"/>
      <c r="O10" s="13"/>
      <c r="P10" s="19"/>
      <c r="Q10" s="15">
        <v>58.218000000000004</v>
      </c>
      <c r="R10" s="12"/>
      <c r="S10" s="12"/>
      <c r="T10" s="8"/>
      <c r="U10" s="12"/>
      <c r="V10" s="23"/>
      <c r="W10" s="40">
        <f t="shared" si="0"/>
        <v>11</v>
      </c>
      <c r="X10" s="97">
        <v>9</v>
      </c>
      <c r="Y10" s="7">
        <f t="shared" si="1"/>
        <v>2</v>
      </c>
      <c r="Z10" s="99">
        <v>56.99</v>
      </c>
      <c r="AA10" s="35">
        <f t="shared" si="2"/>
        <v>0.50675000000000381</v>
      </c>
    </row>
    <row r="11" spans="1:27" ht="15.6" x14ac:dyDescent="0.3">
      <c r="A11" s="27" t="s">
        <v>44</v>
      </c>
      <c r="B11" s="47" t="s">
        <v>45</v>
      </c>
      <c r="C11" s="84">
        <f>AVERAGE(LARGE(D11:V11,{1;2;3;4}))</f>
        <v>57.262999999999998</v>
      </c>
      <c r="D11" s="18">
        <v>55.603000000000002</v>
      </c>
      <c r="E11" s="8">
        <v>57.601999999999997</v>
      </c>
      <c r="F11" s="8">
        <v>56.738999999999997</v>
      </c>
      <c r="G11" s="8">
        <v>56.454999999999998</v>
      </c>
      <c r="H11" s="8"/>
      <c r="I11" s="8"/>
      <c r="J11" s="8">
        <v>56.985999999999997</v>
      </c>
      <c r="K11" s="8">
        <v>55.933999999999997</v>
      </c>
      <c r="L11" s="8"/>
      <c r="M11" s="8"/>
      <c r="N11" s="8">
        <v>57.151000000000003</v>
      </c>
      <c r="O11" s="13">
        <v>56.598999999999997</v>
      </c>
      <c r="P11" s="19">
        <v>56.152000000000001</v>
      </c>
      <c r="Q11" s="15"/>
      <c r="R11" s="12">
        <v>57.024000000000001</v>
      </c>
      <c r="S11" s="12"/>
      <c r="T11" s="8"/>
      <c r="U11" s="12"/>
      <c r="V11" s="23">
        <v>57.274999999999999</v>
      </c>
      <c r="W11" s="40">
        <f t="shared" si="0"/>
        <v>11</v>
      </c>
      <c r="X11" s="97">
        <v>8</v>
      </c>
      <c r="Y11" s="7">
        <f t="shared" si="1"/>
        <v>3</v>
      </c>
      <c r="Z11" s="99">
        <v>56.356000000000002</v>
      </c>
      <c r="AA11" s="35">
        <f t="shared" si="2"/>
        <v>0.90699999999999648</v>
      </c>
    </row>
    <row r="12" spans="1:27" ht="15.6" x14ac:dyDescent="0.3">
      <c r="A12" s="27" t="s">
        <v>46</v>
      </c>
      <c r="B12" s="47" t="s">
        <v>47</v>
      </c>
      <c r="C12" s="84">
        <f>AVERAGE(LARGE(D12:V12,{1;2;3;4}))</f>
        <v>57.243250000000003</v>
      </c>
      <c r="D12" s="18">
        <v>57.064</v>
      </c>
      <c r="E12" s="8">
        <v>55.761000000000003</v>
      </c>
      <c r="F12" s="8">
        <v>57.262</v>
      </c>
      <c r="G12" s="8">
        <v>54.408999999999999</v>
      </c>
      <c r="H12" s="8"/>
      <c r="I12" s="8"/>
      <c r="J12" s="8">
        <v>57.829000000000001</v>
      </c>
      <c r="K12" s="8"/>
      <c r="L12" s="8"/>
      <c r="M12" s="8"/>
      <c r="N12" s="8">
        <v>56.762999999999998</v>
      </c>
      <c r="O12" s="13">
        <v>56.817999999999998</v>
      </c>
      <c r="P12" s="19"/>
      <c r="Q12" s="16"/>
      <c r="R12" s="8"/>
      <c r="S12" s="8"/>
      <c r="T12" s="8">
        <v>54.871000000000002</v>
      </c>
      <c r="U12" s="8"/>
      <c r="V12" s="19"/>
      <c r="W12" s="40">
        <f t="shared" si="0"/>
        <v>8</v>
      </c>
      <c r="X12" s="97">
        <v>6</v>
      </c>
      <c r="Y12" s="7">
        <f t="shared" si="1"/>
        <v>2</v>
      </c>
      <c r="Z12" s="99">
        <v>56.027000000000001</v>
      </c>
      <c r="AA12" s="35">
        <f t="shared" si="2"/>
        <v>1.2162500000000023</v>
      </c>
    </row>
    <row r="13" spans="1:27" ht="15.6" x14ac:dyDescent="0.3">
      <c r="A13" s="27" t="s">
        <v>48</v>
      </c>
      <c r="B13" s="47" t="s">
        <v>49</v>
      </c>
      <c r="C13" s="84">
        <f>AVERAGE(LARGE(D13:V13,{1;2;3;4}))</f>
        <v>56.831249999999997</v>
      </c>
      <c r="D13" s="18"/>
      <c r="E13" s="8"/>
      <c r="F13" s="8">
        <v>57.314999999999998</v>
      </c>
      <c r="G13" s="8">
        <v>56.773000000000003</v>
      </c>
      <c r="H13" s="8"/>
      <c r="I13" s="8"/>
      <c r="J13" s="8"/>
      <c r="K13" s="8">
        <v>56.162999999999997</v>
      </c>
      <c r="L13" s="8"/>
      <c r="M13" s="8"/>
      <c r="N13" s="8"/>
      <c r="O13" s="13"/>
      <c r="P13" s="19">
        <v>57.073999999999998</v>
      </c>
      <c r="Q13" s="15"/>
      <c r="R13" s="12"/>
      <c r="S13" s="12"/>
      <c r="T13" s="8"/>
      <c r="U13" s="12">
        <v>55.59</v>
      </c>
      <c r="V13" s="23"/>
      <c r="W13" s="40">
        <f t="shared" si="0"/>
        <v>5</v>
      </c>
      <c r="X13" s="97">
        <v>5</v>
      </c>
      <c r="Y13" s="7">
        <f t="shared" si="1"/>
        <v>0</v>
      </c>
      <c r="Z13" s="99">
        <v>56.411000000000001</v>
      </c>
      <c r="AA13" s="35">
        <f t="shared" si="2"/>
        <v>0.42024999999999579</v>
      </c>
    </row>
    <row r="14" spans="1:27" ht="15.6" x14ac:dyDescent="0.3">
      <c r="A14" s="27" t="s">
        <v>50</v>
      </c>
      <c r="B14" s="47" t="s">
        <v>51</v>
      </c>
      <c r="C14" s="84">
        <f>AVERAGE(LARGE(D14:V14,{1;2;3;4}))</f>
        <v>56.661250000000003</v>
      </c>
      <c r="D14" s="53">
        <v>56.655999999999999</v>
      </c>
      <c r="E14" s="8">
        <v>56.314999999999998</v>
      </c>
      <c r="F14" s="8">
        <v>56.43</v>
      </c>
      <c r="G14" s="8">
        <v>56.597999999999999</v>
      </c>
      <c r="H14" s="8">
        <v>56.465000000000003</v>
      </c>
      <c r="I14" s="8"/>
      <c r="J14" s="8">
        <v>56.926000000000002</v>
      </c>
      <c r="K14" s="8">
        <v>56.210999999999999</v>
      </c>
      <c r="L14" s="8"/>
      <c r="M14" s="8"/>
      <c r="N14" s="8">
        <v>56.328000000000003</v>
      </c>
      <c r="O14" s="13">
        <v>54.930999999999997</v>
      </c>
      <c r="P14" s="19">
        <v>55.863999999999997</v>
      </c>
      <c r="Q14" s="16"/>
      <c r="R14" s="8"/>
      <c r="S14" s="8">
        <v>55.094999999999999</v>
      </c>
      <c r="T14" s="8"/>
      <c r="U14" s="8"/>
      <c r="V14" s="19"/>
      <c r="W14" s="40">
        <f t="shared" si="0"/>
        <v>11</v>
      </c>
      <c r="X14" s="96">
        <v>7</v>
      </c>
      <c r="Y14" s="7">
        <f t="shared" si="1"/>
        <v>4</v>
      </c>
      <c r="Z14" s="99">
        <v>56.085000000000001</v>
      </c>
      <c r="AA14" s="35">
        <f t="shared" si="2"/>
        <v>0.57625000000000171</v>
      </c>
    </row>
    <row r="15" spans="1:27" ht="15.6" x14ac:dyDescent="0.3">
      <c r="A15" s="27" t="s">
        <v>52</v>
      </c>
      <c r="B15" s="47" t="s">
        <v>53</v>
      </c>
      <c r="C15" s="84">
        <f>AVERAGE(LARGE(D15:V15,{1;2;3;4}))</f>
        <v>56.477249999999998</v>
      </c>
      <c r="D15" s="18">
        <v>56.456000000000003</v>
      </c>
      <c r="E15" s="8">
        <v>55.585999999999999</v>
      </c>
      <c r="F15" s="8">
        <v>57.021999999999998</v>
      </c>
      <c r="G15" s="8">
        <v>55.591999999999999</v>
      </c>
      <c r="H15" s="8"/>
      <c r="I15" s="8"/>
      <c r="J15" s="8">
        <v>55.261000000000003</v>
      </c>
      <c r="K15" s="8"/>
      <c r="L15" s="8"/>
      <c r="M15" s="8"/>
      <c r="N15" s="8">
        <v>56.325000000000003</v>
      </c>
      <c r="O15" s="13">
        <v>55.939</v>
      </c>
      <c r="P15" s="19"/>
      <c r="Q15" s="15"/>
      <c r="R15" s="12"/>
      <c r="S15" s="12">
        <v>56.106000000000002</v>
      </c>
      <c r="T15" s="8"/>
      <c r="U15" s="12"/>
      <c r="V15" s="23"/>
      <c r="W15" s="40">
        <f t="shared" si="0"/>
        <v>8</v>
      </c>
      <c r="X15" s="97">
        <v>5</v>
      </c>
      <c r="Y15" s="7">
        <f t="shared" si="1"/>
        <v>3</v>
      </c>
      <c r="Z15" s="99">
        <v>55.677999999999997</v>
      </c>
      <c r="AA15" s="35">
        <f t="shared" si="2"/>
        <v>0.79925000000000068</v>
      </c>
    </row>
    <row r="16" spans="1:27" ht="15.6" x14ac:dyDescent="0.3">
      <c r="A16" s="27" t="s">
        <v>54</v>
      </c>
      <c r="B16" s="47" t="s">
        <v>55</v>
      </c>
      <c r="C16" s="84">
        <f>AVERAGE(LARGE(D16:V16,{1;2;3;4}))</f>
        <v>56.388999999999996</v>
      </c>
      <c r="D16" s="18">
        <v>53.21</v>
      </c>
      <c r="E16" s="8">
        <v>53.41</v>
      </c>
      <c r="F16" s="8"/>
      <c r="G16" s="8"/>
      <c r="H16" s="8">
        <v>55.463000000000001</v>
      </c>
      <c r="I16" s="8">
        <v>57.61</v>
      </c>
      <c r="J16" s="8"/>
      <c r="K16" s="8"/>
      <c r="L16" s="8">
        <v>55.01</v>
      </c>
      <c r="M16" s="8">
        <v>55.808999999999997</v>
      </c>
      <c r="N16" s="8">
        <v>55.21</v>
      </c>
      <c r="O16" s="13"/>
      <c r="P16" s="19"/>
      <c r="Q16" s="15">
        <v>56.673999999999999</v>
      </c>
      <c r="R16" s="12"/>
      <c r="S16" s="12"/>
      <c r="T16" s="12"/>
      <c r="U16" s="8"/>
      <c r="V16" s="23"/>
      <c r="W16" s="40">
        <f t="shared" si="0"/>
        <v>8</v>
      </c>
      <c r="X16" s="97">
        <v>7</v>
      </c>
      <c r="Y16" s="7">
        <f t="shared" si="1"/>
        <v>1</v>
      </c>
      <c r="Z16" s="99">
        <v>56.177</v>
      </c>
      <c r="AA16" s="35">
        <f t="shared" si="2"/>
        <v>0.21199999999999619</v>
      </c>
    </row>
    <row r="17" spans="1:27" ht="15.6" x14ac:dyDescent="0.3">
      <c r="A17" s="27" t="s">
        <v>56</v>
      </c>
      <c r="B17" s="47" t="s">
        <v>57</v>
      </c>
      <c r="C17" s="84">
        <f>AVERAGE(LARGE(D17:V17,{1;2;3;4}))</f>
        <v>56.331250000000004</v>
      </c>
      <c r="D17" s="18">
        <v>55</v>
      </c>
      <c r="E17" s="8"/>
      <c r="F17" s="8"/>
      <c r="G17" s="8">
        <v>55.941000000000003</v>
      </c>
      <c r="H17" s="8">
        <v>56.27</v>
      </c>
      <c r="I17" s="8">
        <v>56.023000000000003</v>
      </c>
      <c r="J17" s="8"/>
      <c r="K17" s="8"/>
      <c r="L17" s="8">
        <v>56.762</v>
      </c>
      <c r="M17" s="8">
        <v>55.598999999999997</v>
      </c>
      <c r="N17" s="8"/>
      <c r="O17" s="13"/>
      <c r="P17" s="19"/>
      <c r="Q17" s="15">
        <v>56.27</v>
      </c>
      <c r="R17" s="12"/>
      <c r="S17" s="12"/>
      <c r="T17" s="8"/>
      <c r="U17" s="12"/>
      <c r="V17" s="23"/>
      <c r="W17" s="40">
        <f t="shared" si="0"/>
        <v>7</v>
      </c>
      <c r="X17" s="97">
        <v>5</v>
      </c>
      <c r="Y17" s="7">
        <f t="shared" si="1"/>
        <v>2</v>
      </c>
      <c r="Z17" s="99">
        <v>55.67</v>
      </c>
      <c r="AA17" s="35">
        <f t="shared" si="2"/>
        <v>0.66125000000000256</v>
      </c>
    </row>
    <row r="18" spans="1:27" ht="15.6" x14ac:dyDescent="0.3">
      <c r="A18" s="27" t="s">
        <v>58</v>
      </c>
      <c r="B18" s="47" t="s">
        <v>59</v>
      </c>
      <c r="C18" s="84">
        <f>AVERAGE(LARGE(D18:V18,{1;2;3;4}))</f>
        <v>56.058500000000002</v>
      </c>
      <c r="D18" s="18"/>
      <c r="E18" s="8"/>
      <c r="F18" s="8">
        <v>55.872999999999998</v>
      </c>
      <c r="G18" s="8">
        <v>55.264000000000003</v>
      </c>
      <c r="H18" s="8"/>
      <c r="I18" s="8"/>
      <c r="J18" s="8"/>
      <c r="K18" s="8">
        <v>55.433</v>
      </c>
      <c r="L18" s="8"/>
      <c r="M18" s="8"/>
      <c r="N18" s="8"/>
      <c r="O18" s="13"/>
      <c r="P18" s="19">
        <v>57.664000000000001</v>
      </c>
      <c r="Q18" s="16"/>
      <c r="R18" s="8"/>
      <c r="S18" s="8"/>
      <c r="T18" s="8"/>
      <c r="U18" s="8">
        <v>53.756999999999998</v>
      </c>
      <c r="V18" s="19"/>
      <c r="W18" s="40">
        <f t="shared" si="0"/>
        <v>5</v>
      </c>
      <c r="X18" s="97">
        <v>4</v>
      </c>
      <c r="Y18" s="7">
        <f t="shared" si="1"/>
        <v>1</v>
      </c>
      <c r="Z18" s="99">
        <v>55.789000000000001</v>
      </c>
      <c r="AA18" s="35">
        <f t="shared" si="2"/>
        <v>0.26950000000000074</v>
      </c>
    </row>
    <row r="19" spans="1:27" ht="15.6" x14ac:dyDescent="0.3">
      <c r="A19" s="27" t="s">
        <v>60</v>
      </c>
      <c r="B19" s="47" t="s">
        <v>61</v>
      </c>
      <c r="C19" s="84">
        <f>AVERAGE(LARGE(D19:V19,{1;2;3;4}))</f>
        <v>56.049250000000001</v>
      </c>
      <c r="D19" s="18">
        <v>56.255000000000003</v>
      </c>
      <c r="E19" s="8"/>
      <c r="F19" s="8">
        <v>56.273000000000003</v>
      </c>
      <c r="G19" s="8">
        <v>55.427</v>
      </c>
      <c r="H19" s="8">
        <v>53.604999999999997</v>
      </c>
      <c r="I19" s="8">
        <v>56.073</v>
      </c>
      <c r="J19" s="8">
        <v>54.86</v>
      </c>
      <c r="K19" s="8"/>
      <c r="L19" s="8">
        <v>55.595999999999997</v>
      </c>
      <c r="M19" s="8">
        <v>55.091999999999999</v>
      </c>
      <c r="N19" s="8"/>
      <c r="O19" s="13"/>
      <c r="P19" s="19"/>
      <c r="Q19" s="16">
        <v>55.593000000000004</v>
      </c>
      <c r="R19" s="8"/>
      <c r="S19" s="8"/>
      <c r="T19" s="8"/>
      <c r="U19" s="8"/>
      <c r="V19" s="19"/>
      <c r="W19" s="40">
        <f t="shared" si="0"/>
        <v>9</v>
      </c>
      <c r="X19" s="97">
        <v>9</v>
      </c>
      <c r="Y19" s="7">
        <f t="shared" si="1"/>
        <v>0</v>
      </c>
      <c r="Z19" s="99">
        <v>55.646999999999998</v>
      </c>
      <c r="AA19" s="35">
        <f t="shared" si="2"/>
        <v>0.40225000000000222</v>
      </c>
    </row>
    <row r="20" spans="1:27" ht="15.6" x14ac:dyDescent="0.3">
      <c r="A20" s="52" t="s">
        <v>62</v>
      </c>
      <c r="B20" s="47" t="s">
        <v>63</v>
      </c>
      <c r="C20" s="84">
        <f>AVERAGE(LARGE(D20:V20,{1;2;3;4}))</f>
        <v>55.709499999999998</v>
      </c>
      <c r="D20" s="18"/>
      <c r="E20" s="8">
        <v>54.055999999999997</v>
      </c>
      <c r="F20" s="8">
        <v>55.66</v>
      </c>
      <c r="G20" s="8">
        <v>55.261000000000003</v>
      </c>
      <c r="H20" s="8"/>
      <c r="I20" s="8"/>
      <c r="J20" s="8">
        <v>55.061</v>
      </c>
      <c r="K20" s="8">
        <v>56.255000000000003</v>
      </c>
      <c r="L20" s="8"/>
      <c r="M20" s="8"/>
      <c r="N20" s="8">
        <v>55.26</v>
      </c>
      <c r="O20" s="13">
        <v>55.01</v>
      </c>
      <c r="P20" s="19"/>
      <c r="Q20" s="16"/>
      <c r="R20" s="8"/>
      <c r="S20" s="8"/>
      <c r="T20" s="8">
        <v>55.661999999999999</v>
      </c>
      <c r="U20" s="8"/>
      <c r="V20" s="19"/>
      <c r="W20" s="40">
        <f t="shared" si="0"/>
        <v>8</v>
      </c>
      <c r="X20" s="97">
        <v>5</v>
      </c>
      <c r="Y20" s="7">
        <f t="shared" si="1"/>
        <v>3</v>
      </c>
      <c r="Z20" s="99">
        <v>55.720999999999997</v>
      </c>
      <c r="AA20" s="35">
        <f t="shared" si="2"/>
        <v>-1.1499999999998067E-2</v>
      </c>
    </row>
    <row r="21" spans="1:27" ht="15.6" x14ac:dyDescent="0.3">
      <c r="A21" s="52" t="s">
        <v>64</v>
      </c>
      <c r="B21" s="47" t="s">
        <v>65</v>
      </c>
      <c r="C21" s="84">
        <f>AVERAGE(LARGE(D21:V21,{1;2;3;4}))</f>
        <v>55.602249999999998</v>
      </c>
      <c r="D21" s="18">
        <v>55.874000000000002</v>
      </c>
      <c r="E21" s="8">
        <v>55.2</v>
      </c>
      <c r="F21" s="8">
        <v>56.072000000000003</v>
      </c>
      <c r="G21" s="8"/>
      <c r="H21" s="8"/>
      <c r="I21" s="8"/>
      <c r="J21" s="8">
        <v>54.661999999999999</v>
      </c>
      <c r="K21" s="8"/>
      <c r="L21" s="8"/>
      <c r="M21" s="8"/>
      <c r="N21" s="8"/>
      <c r="O21" s="13"/>
      <c r="P21" s="19">
        <v>54.4</v>
      </c>
      <c r="Q21" s="16"/>
      <c r="R21" s="8"/>
      <c r="S21" s="12"/>
      <c r="T21" s="12">
        <v>55.262999999999998</v>
      </c>
      <c r="U21" s="12"/>
      <c r="V21" s="23"/>
      <c r="W21" s="40">
        <f t="shared" si="0"/>
        <v>6</v>
      </c>
      <c r="X21" s="97">
        <v>5</v>
      </c>
      <c r="Y21" s="7">
        <f t="shared" si="1"/>
        <v>1</v>
      </c>
      <c r="Z21" s="99">
        <v>55.634999999999998</v>
      </c>
      <c r="AA21" s="35">
        <f t="shared" si="2"/>
        <v>-3.2750000000000057E-2</v>
      </c>
    </row>
    <row r="22" spans="1:27" ht="15.6" x14ac:dyDescent="0.3">
      <c r="A22" s="52" t="s">
        <v>66</v>
      </c>
      <c r="B22" s="47" t="s">
        <v>67</v>
      </c>
      <c r="C22" s="84">
        <f>AVERAGE(LARGE(D22:V22,{1;2;3;4}))</f>
        <v>54.739249999999998</v>
      </c>
      <c r="D22" s="18"/>
      <c r="E22" s="8">
        <v>54.259</v>
      </c>
      <c r="F22" s="8">
        <v>54.427</v>
      </c>
      <c r="G22" s="8">
        <v>55.593000000000004</v>
      </c>
      <c r="H22" s="8"/>
      <c r="I22" s="8"/>
      <c r="J22" s="8">
        <v>54.662999999999997</v>
      </c>
      <c r="K22" s="8"/>
      <c r="L22" s="8"/>
      <c r="M22" s="8"/>
      <c r="N22" s="8"/>
      <c r="O22" s="13">
        <v>53.67</v>
      </c>
      <c r="P22" s="19"/>
      <c r="Q22" s="16"/>
      <c r="R22" s="8"/>
      <c r="S22" s="8"/>
      <c r="T22" s="8">
        <v>54.274000000000001</v>
      </c>
      <c r="U22" s="8"/>
      <c r="V22" s="19"/>
      <c r="W22" s="40">
        <f t="shared" si="0"/>
        <v>6</v>
      </c>
      <c r="X22" s="97">
        <v>7</v>
      </c>
      <c r="Y22" s="7">
        <f t="shared" si="1"/>
        <v>-1</v>
      </c>
      <c r="Z22" s="99">
        <v>55.85</v>
      </c>
      <c r="AA22" s="35">
        <f t="shared" si="2"/>
        <v>-1.110750000000003</v>
      </c>
    </row>
    <row r="23" spans="1:27" ht="15.6" x14ac:dyDescent="0.3">
      <c r="A23" s="52" t="s">
        <v>68</v>
      </c>
      <c r="B23" s="47" t="s">
        <v>69</v>
      </c>
      <c r="C23" s="84">
        <f>AVERAGE(LARGE(D23:V23,{1;2;3;4}))</f>
        <v>42.102499999999999</v>
      </c>
      <c r="D23" s="50">
        <v>0</v>
      </c>
      <c r="E23" s="8"/>
      <c r="F23" s="8">
        <v>56.6</v>
      </c>
      <c r="G23" s="8"/>
      <c r="H23" s="8"/>
      <c r="I23" s="8"/>
      <c r="J23" s="8"/>
      <c r="K23" s="8"/>
      <c r="L23" s="8">
        <v>55.01</v>
      </c>
      <c r="M23" s="8"/>
      <c r="N23" s="8"/>
      <c r="O23" s="13"/>
      <c r="P23" s="19"/>
      <c r="Q23" s="16">
        <v>56.8</v>
      </c>
      <c r="R23" s="8"/>
      <c r="S23" s="8"/>
      <c r="T23" s="8"/>
      <c r="U23" s="8"/>
      <c r="V23" s="19"/>
      <c r="W23" s="40">
        <f t="shared" si="0"/>
        <v>3</v>
      </c>
      <c r="X23" s="97">
        <v>4</v>
      </c>
      <c r="Y23" s="7">
        <f t="shared" si="1"/>
        <v>-1</v>
      </c>
      <c r="Z23" s="99">
        <v>55.381</v>
      </c>
      <c r="AA23" s="35">
        <f t="shared" si="2"/>
        <v>-13.278500000000001</v>
      </c>
    </row>
    <row r="24" spans="1:27" ht="16.2" thickBot="1" x14ac:dyDescent="0.35">
      <c r="A24" s="87" t="s">
        <v>70</v>
      </c>
      <c r="B24" s="48" t="s">
        <v>71</v>
      </c>
      <c r="C24" s="85">
        <f>AVERAGE(LARGE(D24:V24,{1;2;3;4}))</f>
        <v>41.292249999999996</v>
      </c>
      <c r="D24" s="45">
        <v>0</v>
      </c>
      <c r="E24" s="20"/>
      <c r="F24" s="20"/>
      <c r="G24" s="20"/>
      <c r="H24" s="20"/>
      <c r="I24" s="20">
        <v>52.8</v>
      </c>
      <c r="J24" s="20"/>
      <c r="K24" s="20"/>
      <c r="L24" s="20">
        <v>56.061999999999998</v>
      </c>
      <c r="M24" s="20"/>
      <c r="N24" s="20"/>
      <c r="O24" s="46"/>
      <c r="P24" s="21"/>
      <c r="Q24" s="51">
        <v>56.307000000000002</v>
      </c>
      <c r="R24" s="20"/>
      <c r="S24" s="20"/>
      <c r="T24" s="20"/>
      <c r="U24" s="20"/>
      <c r="V24" s="21"/>
      <c r="W24" s="41">
        <f t="shared" si="0"/>
        <v>3</v>
      </c>
      <c r="X24" s="101">
        <v>4</v>
      </c>
      <c r="Y24" s="42">
        <f t="shared" si="1"/>
        <v>-1</v>
      </c>
      <c r="Z24" s="100">
        <v>56.2</v>
      </c>
      <c r="AA24" s="38">
        <f t="shared" si="2"/>
        <v>-14.907750000000007</v>
      </c>
    </row>
    <row r="25" spans="1:27" x14ac:dyDescent="0.3">
      <c r="B25" s="2"/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7" x14ac:dyDescent="0.3">
      <c r="B26" s="14" t="s">
        <v>72</v>
      </c>
      <c r="C26" s="4"/>
      <c r="D26" s="103" t="s">
        <v>73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</row>
    <row r="27" spans="1:27" x14ac:dyDescent="0.3">
      <c r="B27" s="2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9" spans="1:27" x14ac:dyDescent="0.3">
      <c r="B29" s="2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7" x14ac:dyDescent="0.3">
      <c r="B30" s="2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7" x14ac:dyDescent="0.3">
      <c r="B31" s="2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7" x14ac:dyDescent="0.3">
      <c r="B32" s="2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3" x14ac:dyDescent="0.3">
      <c r="B33" s="2"/>
      <c r="C33" s="2"/>
    </row>
    <row r="34" spans="2:3" x14ac:dyDescent="0.3">
      <c r="B34" s="2"/>
      <c r="C34" s="2"/>
    </row>
    <row r="35" spans="2:3" x14ac:dyDescent="0.3">
      <c r="B35" s="2"/>
      <c r="C35" s="2"/>
    </row>
  </sheetData>
  <sheetProtection algorithmName="SHA-512" hashValue="tnwxBI1kc9yUDFmyjtybPwZtBvb7yTqmntUoiOyH+TUVVyW6gFW+a+YPiy9BO42UdwjH8z/21512MSAdobyQ0g==" saltValue="OCXahTGX59sq9yly9QzYEw==" spinCount="100000" sheet="1" objects="1" scenarios="1"/>
  <mergeCells count="6">
    <mergeCell ref="D26:V26"/>
    <mergeCell ref="A1:AA1"/>
    <mergeCell ref="A2:C2"/>
    <mergeCell ref="D2:P2"/>
    <mergeCell ref="Q2:V2"/>
    <mergeCell ref="W2:AA2"/>
  </mergeCells>
  <conditionalFormatting sqref="A4:AA24">
    <cfRule type="expression" dxfId="86" priority="1">
      <formula>MOD(ROW(),2)=0</formula>
    </cfRule>
  </conditionalFormatting>
  <conditionalFormatting sqref="D4:V4">
    <cfRule type="top10" dxfId="85" priority="23" rank="4"/>
  </conditionalFormatting>
  <conditionalFormatting sqref="D5:V5">
    <cfRule type="top10" dxfId="84" priority="22" rank="4"/>
  </conditionalFormatting>
  <conditionalFormatting sqref="D6:V6">
    <cfRule type="top10" dxfId="83" priority="21" rank="4"/>
  </conditionalFormatting>
  <conditionalFormatting sqref="D7:V7">
    <cfRule type="top10" dxfId="82" priority="20" rank="4"/>
  </conditionalFormatting>
  <conditionalFormatting sqref="D8:V8">
    <cfRule type="top10" dxfId="81" priority="19" rank="4"/>
  </conditionalFormatting>
  <conditionalFormatting sqref="D9:V9">
    <cfRule type="top10" dxfId="80" priority="18" rank="4"/>
  </conditionalFormatting>
  <conditionalFormatting sqref="D10:V10">
    <cfRule type="top10" dxfId="79" priority="17" rank="4"/>
  </conditionalFormatting>
  <conditionalFormatting sqref="D11:V11">
    <cfRule type="top10" dxfId="78" priority="16" rank="4"/>
  </conditionalFormatting>
  <conditionalFormatting sqref="D12:V12">
    <cfRule type="top10" dxfId="77" priority="15" rank="4"/>
  </conditionalFormatting>
  <conditionalFormatting sqref="D13:V13">
    <cfRule type="top10" dxfId="76" priority="14" rank="4"/>
  </conditionalFormatting>
  <conditionalFormatting sqref="D14:V14">
    <cfRule type="top10" dxfId="75" priority="13" rank="4"/>
  </conditionalFormatting>
  <conditionalFormatting sqref="D15:V15">
    <cfRule type="top10" dxfId="74" priority="12" rank="4"/>
  </conditionalFormatting>
  <conditionalFormatting sqref="D16:V16">
    <cfRule type="top10" dxfId="73" priority="11" rank="4"/>
  </conditionalFormatting>
  <conditionalFormatting sqref="D17:V17">
    <cfRule type="top10" dxfId="72" priority="10" rank="4"/>
  </conditionalFormatting>
  <conditionalFormatting sqref="D18:V18">
    <cfRule type="top10" dxfId="71" priority="9" rank="4"/>
  </conditionalFormatting>
  <conditionalFormatting sqref="D19:V19">
    <cfRule type="top10" dxfId="70" priority="8" rank="4"/>
  </conditionalFormatting>
  <conditionalFormatting sqref="D20:V20">
    <cfRule type="top10" dxfId="69" priority="7" rank="4"/>
  </conditionalFormatting>
  <conditionalFormatting sqref="D21:V21">
    <cfRule type="top10" dxfId="68" priority="6" rank="4"/>
  </conditionalFormatting>
  <conditionalFormatting sqref="D22:V22">
    <cfRule type="top10" dxfId="67" priority="5" rank="4"/>
  </conditionalFormatting>
  <conditionalFormatting sqref="D23:V23">
    <cfRule type="top10" dxfId="66" priority="4" rank="4"/>
  </conditionalFormatting>
  <conditionalFormatting sqref="D24:V24">
    <cfRule type="top10" dxfId="65" priority="3" rank="4"/>
  </conditionalFormatting>
  <conditionalFormatting sqref="AA4:AA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31" bottom="0.28999999999999998" header="0.3" footer="0.3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1"/>
  <sheetViews>
    <sheetView topLeftCell="A4" zoomScale="90" zoomScaleNormal="90" workbookViewId="0">
      <selection activeCell="B20" sqref="B20"/>
    </sheetView>
  </sheetViews>
  <sheetFormatPr baseColWidth="10" defaultColWidth="11.44140625" defaultRowHeight="14.4" x14ac:dyDescent="0.3"/>
  <cols>
    <col min="1" max="1" width="5.33203125" style="5" customWidth="1"/>
    <col min="2" max="2" width="23" customWidth="1"/>
    <col min="3" max="3" width="8.33203125" customWidth="1"/>
    <col min="4" max="22" width="8.33203125" style="1" customWidth="1"/>
    <col min="23" max="25" width="5.33203125" customWidth="1"/>
    <col min="26" max="27" width="8.33203125" customWidth="1"/>
    <col min="28" max="29" width="16.6640625" customWidth="1"/>
  </cols>
  <sheetData>
    <row r="1" spans="1:27" ht="65.25" customHeight="1" thickBot="1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9.5" customHeight="1" x14ac:dyDescent="0.3">
      <c r="A2" s="105" t="s">
        <v>74</v>
      </c>
      <c r="B2" s="106"/>
      <c r="C2" s="107"/>
      <c r="D2" s="108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11"/>
      <c r="Q2" s="112" t="s">
        <v>2</v>
      </c>
      <c r="R2" s="109"/>
      <c r="S2" s="109"/>
      <c r="T2" s="109"/>
      <c r="U2" s="109"/>
      <c r="V2" s="111"/>
      <c r="W2" s="108" t="s">
        <v>3</v>
      </c>
      <c r="X2" s="109"/>
      <c r="Y2" s="109"/>
      <c r="Z2" s="109"/>
      <c r="AA2" s="111"/>
    </row>
    <row r="3" spans="1:27" ht="170.4" x14ac:dyDescent="0.3">
      <c r="A3" s="26" t="s">
        <v>4</v>
      </c>
      <c r="B3" s="17" t="s">
        <v>5</v>
      </c>
      <c r="C3" s="83" t="s">
        <v>6</v>
      </c>
      <c r="D3" s="2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7" t="s">
        <v>16</v>
      </c>
      <c r="N3" s="17" t="s">
        <v>17</v>
      </c>
      <c r="O3" s="39" t="s">
        <v>18</v>
      </c>
      <c r="P3" s="30" t="s">
        <v>19</v>
      </c>
      <c r="Q3" s="24" t="s">
        <v>20</v>
      </c>
      <c r="R3" s="17" t="s">
        <v>21</v>
      </c>
      <c r="S3" s="17" t="s">
        <v>22</v>
      </c>
      <c r="T3" s="17" t="s">
        <v>23</v>
      </c>
      <c r="U3" s="17" t="s">
        <v>24</v>
      </c>
      <c r="V3" s="30" t="s">
        <v>25</v>
      </c>
      <c r="W3" s="32" t="s">
        <v>26</v>
      </c>
      <c r="X3" s="90" t="s">
        <v>27</v>
      </c>
      <c r="Y3" s="25" t="s">
        <v>28</v>
      </c>
      <c r="Z3" s="90" t="s">
        <v>29</v>
      </c>
      <c r="AA3" s="33" t="s">
        <v>28</v>
      </c>
    </row>
    <row r="4" spans="1:27" ht="15.6" x14ac:dyDescent="0.3">
      <c r="A4" s="102" t="s">
        <v>30</v>
      </c>
      <c r="B4" s="55" t="s">
        <v>75</v>
      </c>
      <c r="C4" s="88">
        <f>AVERAGE(LARGE(D4:V4,{1;2;3;4}))</f>
        <v>56.668500000000002</v>
      </c>
      <c r="D4" s="56">
        <v>57.014000000000003</v>
      </c>
      <c r="E4" s="57">
        <v>55.01</v>
      </c>
      <c r="F4" s="57">
        <v>56.261000000000003</v>
      </c>
      <c r="G4" s="57">
        <v>56.063000000000002</v>
      </c>
      <c r="H4" s="57">
        <v>54</v>
      </c>
      <c r="I4" s="57"/>
      <c r="J4" s="57"/>
      <c r="K4" s="57">
        <v>56.473999999999997</v>
      </c>
      <c r="L4" s="57"/>
      <c r="M4" s="57"/>
      <c r="N4" s="57">
        <v>54.41</v>
      </c>
      <c r="O4" s="58">
        <v>56.262999999999998</v>
      </c>
      <c r="P4" s="59"/>
      <c r="Q4" s="60"/>
      <c r="R4" s="61"/>
      <c r="S4" s="61">
        <v>56.923000000000002</v>
      </c>
      <c r="T4" s="61"/>
      <c r="U4" s="57"/>
      <c r="V4" s="62"/>
      <c r="W4" s="63">
        <f t="shared" ref="W4:W39" si="0">COUNTIF(D4:V4,"&gt;0")</f>
        <v>9</v>
      </c>
      <c r="X4" s="91">
        <v>6</v>
      </c>
      <c r="Y4" s="64">
        <f t="shared" ref="Y4:Y39" si="1">SUM(W4-X4)</f>
        <v>3</v>
      </c>
      <c r="Z4" s="94">
        <v>54.98</v>
      </c>
      <c r="AA4" s="65">
        <f t="shared" ref="AA4:AA39" si="2">SUM(C4-Z4)</f>
        <v>1.6885000000000048</v>
      </c>
    </row>
    <row r="5" spans="1:27" ht="15.6" x14ac:dyDescent="0.3">
      <c r="A5" s="102" t="s">
        <v>32</v>
      </c>
      <c r="B5" s="55" t="s">
        <v>76</v>
      </c>
      <c r="C5" s="88">
        <f>AVERAGE(LARGE(D5:V5,{1;2;3;4}))</f>
        <v>56.550249999999998</v>
      </c>
      <c r="D5" s="56">
        <v>53.4</v>
      </c>
      <c r="E5" s="57"/>
      <c r="F5" s="57">
        <v>56.783999999999999</v>
      </c>
      <c r="G5" s="57">
        <v>56.503999999999998</v>
      </c>
      <c r="H5" s="57"/>
      <c r="I5" s="57"/>
      <c r="J5" s="57"/>
      <c r="K5" s="57">
        <v>56.98</v>
      </c>
      <c r="L5" s="57"/>
      <c r="M5" s="57"/>
      <c r="N5" s="57"/>
      <c r="O5" s="58"/>
      <c r="P5" s="59">
        <v>54.81</v>
      </c>
      <c r="Q5" s="56"/>
      <c r="R5" s="57"/>
      <c r="S5" s="57"/>
      <c r="T5" s="57"/>
      <c r="U5" s="57">
        <v>55.933</v>
      </c>
      <c r="V5" s="59"/>
      <c r="W5" s="63">
        <f t="shared" si="0"/>
        <v>6</v>
      </c>
      <c r="X5" s="91">
        <v>5</v>
      </c>
      <c r="Y5" s="64">
        <f t="shared" si="1"/>
        <v>1</v>
      </c>
      <c r="Z5" s="94">
        <v>54.734000000000002</v>
      </c>
      <c r="AA5" s="65">
        <f t="shared" si="2"/>
        <v>1.8162499999999966</v>
      </c>
    </row>
    <row r="6" spans="1:27" ht="15.6" x14ac:dyDescent="0.3">
      <c r="A6" s="102" t="s">
        <v>34</v>
      </c>
      <c r="B6" s="55" t="s">
        <v>77</v>
      </c>
      <c r="C6" s="88">
        <f>AVERAGE(LARGE(D6:V6,{1;2;3;4}))</f>
        <v>56.299250000000001</v>
      </c>
      <c r="D6" s="56"/>
      <c r="E6" s="57"/>
      <c r="F6" s="57"/>
      <c r="G6" s="57"/>
      <c r="H6" s="57"/>
      <c r="I6" s="57"/>
      <c r="J6" s="57">
        <v>55.771000000000001</v>
      </c>
      <c r="K6" s="57"/>
      <c r="L6" s="57"/>
      <c r="M6" s="57"/>
      <c r="N6" s="57">
        <v>55.973999999999997</v>
      </c>
      <c r="O6" s="58">
        <v>56.646000000000001</v>
      </c>
      <c r="P6" s="59"/>
      <c r="Q6" s="56"/>
      <c r="R6" s="57">
        <v>56.587000000000003</v>
      </c>
      <c r="S6" s="57"/>
      <c r="T6" s="57"/>
      <c r="U6" s="57"/>
      <c r="V6" s="59">
        <v>55.99</v>
      </c>
      <c r="W6" s="63">
        <f t="shared" si="0"/>
        <v>5</v>
      </c>
      <c r="X6" s="91">
        <v>5</v>
      </c>
      <c r="Y6" s="64">
        <f t="shared" si="1"/>
        <v>0</v>
      </c>
      <c r="Z6" s="94">
        <v>55.548000000000002</v>
      </c>
      <c r="AA6" s="65">
        <f t="shared" si="2"/>
        <v>0.75124999999999886</v>
      </c>
    </row>
    <row r="7" spans="1:27" ht="15.6" x14ac:dyDescent="0.3">
      <c r="A7" s="102" t="s">
        <v>36</v>
      </c>
      <c r="B7" s="55" t="s">
        <v>78</v>
      </c>
      <c r="C7" s="88">
        <f>AVERAGE(LARGE(D7:V7,{1;2;3;4}))</f>
        <v>55.972750000000005</v>
      </c>
      <c r="D7" s="56"/>
      <c r="E7" s="57"/>
      <c r="F7" s="57">
        <v>56.098999999999997</v>
      </c>
      <c r="G7" s="57">
        <v>55.426000000000002</v>
      </c>
      <c r="H7" s="57"/>
      <c r="I7" s="57"/>
      <c r="J7" s="57"/>
      <c r="K7" s="57">
        <v>55.093000000000004</v>
      </c>
      <c r="L7" s="57"/>
      <c r="M7" s="57"/>
      <c r="N7" s="57"/>
      <c r="O7" s="58"/>
      <c r="P7" s="59">
        <v>57.273000000000003</v>
      </c>
      <c r="Q7" s="60"/>
      <c r="R7" s="61"/>
      <c r="S7" s="61"/>
      <c r="T7" s="61"/>
      <c r="U7" s="61">
        <v>50.582999999999998</v>
      </c>
      <c r="V7" s="59"/>
      <c r="W7" s="63">
        <f t="shared" si="0"/>
        <v>5</v>
      </c>
      <c r="X7" s="91">
        <v>4</v>
      </c>
      <c r="Y7" s="64">
        <f t="shared" si="1"/>
        <v>1</v>
      </c>
      <c r="Z7" s="94">
        <v>54.948999999999998</v>
      </c>
      <c r="AA7" s="65">
        <f t="shared" si="2"/>
        <v>1.0237500000000068</v>
      </c>
    </row>
    <row r="8" spans="1:27" ht="15.6" x14ac:dyDescent="0.3">
      <c r="A8" s="102" t="s">
        <v>38</v>
      </c>
      <c r="B8" s="55" t="s">
        <v>79</v>
      </c>
      <c r="C8" s="88">
        <f>AVERAGE(LARGE(D8:V8,{1;2;3;4}))</f>
        <v>55.871000000000002</v>
      </c>
      <c r="D8" s="56">
        <v>54.872999999999998</v>
      </c>
      <c r="E8" s="57">
        <v>55.268999999999998</v>
      </c>
      <c r="F8" s="57"/>
      <c r="G8" s="57"/>
      <c r="H8" s="57"/>
      <c r="I8" s="57"/>
      <c r="J8" s="57">
        <v>56.470999999999997</v>
      </c>
      <c r="K8" s="57"/>
      <c r="L8" s="57"/>
      <c r="M8" s="57"/>
      <c r="N8" s="57">
        <v>55.075000000000003</v>
      </c>
      <c r="O8" s="58">
        <v>55.671999999999997</v>
      </c>
      <c r="P8" s="59"/>
      <c r="Q8" s="60"/>
      <c r="R8" s="61"/>
      <c r="S8" s="61">
        <v>56.072000000000003</v>
      </c>
      <c r="T8" s="61"/>
      <c r="U8" s="57"/>
      <c r="V8" s="62"/>
      <c r="W8" s="63">
        <f t="shared" si="0"/>
        <v>6</v>
      </c>
      <c r="X8" s="91">
        <v>5</v>
      </c>
      <c r="Y8" s="64">
        <f t="shared" si="1"/>
        <v>1</v>
      </c>
      <c r="Z8" s="94">
        <v>54.008000000000003</v>
      </c>
      <c r="AA8" s="65">
        <f t="shared" si="2"/>
        <v>1.8629999999999995</v>
      </c>
    </row>
    <row r="9" spans="1:27" ht="15.6" x14ac:dyDescent="0.3">
      <c r="A9" s="27" t="s">
        <v>40</v>
      </c>
      <c r="B9" s="55" t="s">
        <v>80</v>
      </c>
      <c r="C9" s="88">
        <f>AVERAGE(LARGE(D9:V9,{1;2;3;4}))</f>
        <v>55.745000000000005</v>
      </c>
      <c r="D9" s="56"/>
      <c r="E9" s="57"/>
      <c r="F9" s="57">
        <v>55.055999999999997</v>
      </c>
      <c r="G9" s="57">
        <v>54.753999999999998</v>
      </c>
      <c r="H9" s="57"/>
      <c r="I9" s="57"/>
      <c r="J9" s="57">
        <v>56.058999999999997</v>
      </c>
      <c r="K9" s="57">
        <v>56</v>
      </c>
      <c r="L9" s="57"/>
      <c r="M9" s="57"/>
      <c r="N9" s="57"/>
      <c r="O9" s="58"/>
      <c r="P9" s="59">
        <v>55.865000000000002</v>
      </c>
      <c r="Q9" s="56"/>
      <c r="R9" s="57"/>
      <c r="S9" s="57"/>
      <c r="T9" s="57"/>
      <c r="U9" s="57">
        <v>54.859000000000002</v>
      </c>
      <c r="V9" s="59">
        <v>54.59</v>
      </c>
      <c r="W9" s="63">
        <f t="shared" si="0"/>
        <v>7</v>
      </c>
      <c r="X9" s="91">
        <v>5</v>
      </c>
      <c r="Y9" s="64">
        <f t="shared" si="1"/>
        <v>2</v>
      </c>
      <c r="Z9" s="94">
        <v>54.420999999999999</v>
      </c>
      <c r="AA9" s="65">
        <f t="shared" si="2"/>
        <v>1.3240000000000052</v>
      </c>
    </row>
    <row r="10" spans="1:27" ht="15.6" x14ac:dyDescent="0.3">
      <c r="A10" s="27" t="s">
        <v>42</v>
      </c>
      <c r="B10" s="55" t="s">
        <v>81</v>
      </c>
      <c r="C10" s="88">
        <f>AVERAGE(LARGE(D10:V10,{1;2;3;4}))</f>
        <v>55.690750000000001</v>
      </c>
      <c r="D10" s="56">
        <v>54.658000000000001</v>
      </c>
      <c r="E10" s="57">
        <v>55.658999999999999</v>
      </c>
      <c r="F10" s="57">
        <v>54.667000000000002</v>
      </c>
      <c r="G10" s="57">
        <v>56.072000000000003</v>
      </c>
      <c r="H10" s="57"/>
      <c r="I10" s="57"/>
      <c r="J10" s="57">
        <v>54.256999999999998</v>
      </c>
      <c r="K10" s="57">
        <v>55.094999999999999</v>
      </c>
      <c r="L10" s="57"/>
      <c r="M10" s="57"/>
      <c r="N10" s="57"/>
      <c r="O10" s="58">
        <v>54.673000000000002</v>
      </c>
      <c r="P10" s="59"/>
      <c r="Q10" s="60"/>
      <c r="R10" s="61">
        <v>55.936999999999998</v>
      </c>
      <c r="S10" s="61"/>
      <c r="T10" s="57"/>
      <c r="U10" s="61"/>
      <c r="V10" s="62"/>
      <c r="W10" s="63">
        <f t="shared" si="0"/>
        <v>8</v>
      </c>
      <c r="X10" s="91">
        <v>6</v>
      </c>
      <c r="Y10" s="64">
        <f t="shared" si="1"/>
        <v>2</v>
      </c>
      <c r="Z10" s="94">
        <v>54.365000000000002</v>
      </c>
      <c r="AA10" s="65">
        <f t="shared" si="2"/>
        <v>1.3257499999999993</v>
      </c>
    </row>
    <row r="11" spans="1:27" ht="15.6" x14ac:dyDescent="0.3">
      <c r="A11" s="27" t="s">
        <v>44</v>
      </c>
      <c r="B11" s="55" t="s">
        <v>82</v>
      </c>
      <c r="C11" s="88">
        <f>AVERAGE(LARGE(D11:V11,{1;2;3;4}))</f>
        <v>55.64725</v>
      </c>
      <c r="D11" s="56"/>
      <c r="E11" s="57">
        <v>55.662999999999997</v>
      </c>
      <c r="F11" s="57"/>
      <c r="G11" s="57">
        <v>55.258000000000003</v>
      </c>
      <c r="H11" s="57"/>
      <c r="I11" s="57"/>
      <c r="J11" s="57">
        <v>55.863</v>
      </c>
      <c r="K11" s="57"/>
      <c r="L11" s="57"/>
      <c r="M11" s="57"/>
      <c r="N11" s="57">
        <v>53.4</v>
      </c>
      <c r="O11" s="58">
        <v>52.8</v>
      </c>
      <c r="P11" s="59">
        <v>55.8</v>
      </c>
      <c r="Q11" s="56"/>
      <c r="R11" s="57"/>
      <c r="S11" s="57"/>
      <c r="T11" s="57">
        <v>55.262999999999998</v>
      </c>
      <c r="U11" s="57"/>
      <c r="V11" s="59"/>
      <c r="W11" s="63">
        <f t="shared" si="0"/>
        <v>7</v>
      </c>
      <c r="X11" s="91">
        <v>5</v>
      </c>
      <c r="Y11" s="64">
        <f t="shared" si="1"/>
        <v>2</v>
      </c>
      <c r="Z11" s="94">
        <v>54.585999999999999</v>
      </c>
      <c r="AA11" s="65">
        <f t="shared" si="2"/>
        <v>1.0612500000000011</v>
      </c>
    </row>
    <row r="12" spans="1:27" ht="15.6" x14ac:dyDescent="0.3">
      <c r="A12" s="27" t="s">
        <v>46</v>
      </c>
      <c r="B12" s="55" t="s">
        <v>83</v>
      </c>
      <c r="C12" s="88">
        <f>AVERAGE(LARGE(D12:V12,{1;2;3;4}))</f>
        <v>55.615250000000003</v>
      </c>
      <c r="D12" s="56"/>
      <c r="E12" s="57"/>
      <c r="F12" s="57"/>
      <c r="G12" s="57"/>
      <c r="H12" s="57"/>
      <c r="I12" s="57"/>
      <c r="J12" s="57">
        <v>54.863</v>
      </c>
      <c r="K12" s="57"/>
      <c r="L12" s="57"/>
      <c r="M12" s="57"/>
      <c r="N12" s="57">
        <v>55.4</v>
      </c>
      <c r="O12" s="58">
        <v>54</v>
      </c>
      <c r="P12" s="59"/>
      <c r="Q12" s="56"/>
      <c r="R12" s="57">
        <v>54.932000000000002</v>
      </c>
      <c r="S12" s="57"/>
      <c r="T12" s="57"/>
      <c r="U12" s="57"/>
      <c r="V12" s="59">
        <v>57.265999999999998</v>
      </c>
      <c r="W12" s="63">
        <f t="shared" si="0"/>
        <v>5</v>
      </c>
      <c r="X12" s="91">
        <v>4</v>
      </c>
      <c r="Y12" s="64">
        <f t="shared" si="1"/>
        <v>1</v>
      </c>
      <c r="Z12" s="94">
        <v>53.725999999999999</v>
      </c>
      <c r="AA12" s="65">
        <f t="shared" si="2"/>
        <v>1.8892500000000041</v>
      </c>
    </row>
    <row r="13" spans="1:27" ht="15.6" x14ac:dyDescent="0.3">
      <c r="A13" s="27" t="s">
        <v>48</v>
      </c>
      <c r="B13" s="55" t="s">
        <v>84</v>
      </c>
      <c r="C13" s="88">
        <f>AVERAGE(LARGE(D13:V13,{1;2;3;4}))</f>
        <v>55.58775</v>
      </c>
      <c r="D13" s="56">
        <v>55.072000000000003</v>
      </c>
      <c r="E13" s="57">
        <v>55.936</v>
      </c>
      <c r="F13" s="57">
        <v>54.41</v>
      </c>
      <c r="G13" s="57">
        <v>54.058999999999997</v>
      </c>
      <c r="H13" s="57"/>
      <c r="I13" s="57"/>
      <c r="J13" s="57">
        <v>55.27</v>
      </c>
      <c r="K13" s="57"/>
      <c r="L13" s="57"/>
      <c r="M13" s="57"/>
      <c r="N13" s="57">
        <v>56.073</v>
      </c>
      <c r="O13" s="58">
        <v>55.058999999999997</v>
      </c>
      <c r="P13" s="59"/>
      <c r="Q13" s="56"/>
      <c r="R13" s="57"/>
      <c r="S13" s="57"/>
      <c r="T13" s="57">
        <v>53.143000000000001</v>
      </c>
      <c r="U13" s="57"/>
      <c r="V13" s="59"/>
      <c r="W13" s="63">
        <f t="shared" si="0"/>
        <v>8</v>
      </c>
      <c r="X13" s="92">
        <v>4</v>
      </c>
      <c r="Y13" s="64">
        <f t="shared" si="1"/>
        <v>4</v>
      </c>
      <c r="Z13" s="94">
        <v>54.695999999999998</v>
      </c>
      <c r="AA13" s="65">
        <f t="shared" si="2"/>
        <v>0.89175000000000182</v>
      </c>
    </row>
    <row r="14" spans="1:27" ht="15.6" x14ac:dyDescent="0.3">
      <c r="A14" s="27" t="s">
        <v>50</v>
      </c>
      <c r="B14" s="55" t="s">
        <v>85</v>
      </c>
      <c r="C14" s="88">
        <f>AVERAGE(LARGE(D14:V14,{1;2;3;4}))</f>
        <v>55.506</v>
      </c>
      <c r="D14" s="56"/>
      <c r="E14" s="57">
        <v>54.765000000000001</v>
      </c>
      <c r="F14" s="57">
        <v>54.814</v>
      </c>
      <c r="G14" s="57">
        <v>55.298999999999999</v>
      </c>
      <c r="H14" s="57"/>
      <c r="I14" s="57"/>
      <c r="J14" s="57"/>
      <c r="K14" s="57">
        <v>54.728000000000002</v>
      </c>
      <c r="L14" s="57"/>
      <c r="M14" s="57"/>
      <c r="N14" s="57">
        <v>55.31</v>
      </c>
      <c r="O14" s="58">
        <v>55.933</v>
      </c>
      <c r="P14" s="59">
        <v>55.481999999999999</v>
      </c>
      <c r="Q14" s="60"/>
      <c r="R14" s="61"/>
      <c r="S14" s="57"/>
      <c r="T14" s="61"/>
      <c r="U14" s="61">
        <v>54.316000000000003</v>
      </c>
      <c r="V14" s="62"/>
      <c r="W14" s="63">
        <f t="shared" si="0"/>
        <v>8</v>
      </c>
      <c r="X14" s="91">
        <v>4</v>
      </c>
      <c r="Y14" s="64">
        <f t="shared" si="1"/>
        <v>4</v>
      </c>
      <c r="Z14" s="94">
        <v>54.808</v>
      </c>
      <c r="AA14" s="65">
        <f t="shared" si="2"/>
        <v>0.6980000000000004</v>
      </c>
    </row>
    <row r="15" spans="1:27" ht="15.6" x14ac:dyDescent="0.3">
      <c r="A15" s="27" t="s">
        <v>52</v>
      </c>
      <c r="B15" s="55" t="s">
        <v>86</v>
      </c>
      <c r="C15" s="88">
        <f>AVERAGE(LARGE(D15:V15,{1;2;3;4}))</f>
        <v>55.317749999999997</v>
      </c>
      <c r="D15" s="56"/>
      <c r="E15" s="57"/>
      <c r="F15" s="57">
        <v>53.658999999999999</v>
      </c>
      <c r="G15" s="57">
        <v>55.31</v>
      </c>
      <c r="H15" s="57"/>
      <c r="I15" s="57"/>
      <c r="J15" s="57"/>
      <c r="K15" s="57">
        <v>55.872999999999998</v>
      </c>
      <c r="L15" s="57"/>
      <c r="M15" s="57"/>
      <c r="N15" s="57"/>
      <c r="O15" s="58"/>
      <c r="P15" s="59">
        <v>56.429000000000002</v>
      </c>
      <c r="Q15" s="60"/>
      <c r="R15" s="61"/>
      <c r="S15" s="61"/>
      <c r="T15" s="57"/>
      <c r="U15" s="61">
        <v>52.14</v>
      </c>
      <c r="V15" s="62"/>
      <c r="W15" s="63">
        <f t="shared" si="0"/>
        <v>5</v>
      </c>
      <c r="X15" s="91">
        <v>4</v>
      </c>
      <c r="Y15" s="64">
        <f t="shared" si="1"/>
        <v>1</v>
      </c>
      <c r="Z15" s="94">
        <v>55.444000000000003</v>
      </c>
      <c r="AA15" s="65">
        <f t="shared" si="2"/>
        <v>-0.12625000000000597</v>
      </c>
    </row>
    <row r="16" spans="1:27" ht="15.6" x14ac:dyDescent="0.3">
      <c r="A16" s="27" t="s">
        <v>54</v>
      </c>
      <c r="B16" s="55" t="s">
        <v>87</v>
      </c>
      <c r="C16" s="88">
        <f>AVERAGE(LARGE(D16:V16,{1;2;3;4}))</f>
        <v>55.266500000000001</v>
      </c>
      <c r="D16" s="68">
        <v>55.061</v>
      </c>
      <c r="E16" s="57">
        <v>55.063000000000002</v>
      </c>
      <c r="F16" s="69"/>
      <c r="G16" s="57"/>
      <c r="H16" s="57"/>
      <c r="I16" s="57"/>
      <c r="J16" s="57">
        <v>50.609000000000002</v>
      </c>
      <c r="K16" s="57"/>
      <c r="L16" s="57">
        <v>50</v>
      </c>
      <c r="M16" s="57"/>
      <c r="N16" s="57">
        <v>51.405000000000001</v>
      </c>
      <c r="O16" s="58">
        <v>56.671999999999997</v>
      </c>
      <c r="P16" s="59"/>
      <c r="Q16" s="60"/>
      <c r="R16" s="61"/>
      <c r="S16" s="61"/>
      <c r="T16" s="61">
        <v>54.27</v>
      </c>
      <c r="U16" s="57"/>
      <c r="V16" s="62"/>
      <c r="W16" s="63">
        <f t="shared" si="0"/>
        <v>7</v>
      </c>
      <c r="X16" s="92">
        <v>4</v>
      </c>
      <c r="Y16" s="64">
        <f t="shared" si="1"/>
        <v>3</v>
      </c>
      <c r="Z16" s="94">
        <v>52.295000000000002</v>
      </c>
      <c r="AA16" s="65">
        <f t="shared" si="2"/>
        <v>2.9714999999999989</v>
      </c>
    </row>
    <row r="17" spans="1:27" ht="15.6" x14ac:dyDescent="0.3">
      <c r="A17" s="27" t="s">
        <v>56</v>
      </c>
      <c r="B17" s="55" t="s">
        <v>88</v>
      </c>
      <c r="C17" s="88">
        <f>AVERAGE(LARGE(D17:V17,{1;2;3;4}))</f>
        <v>55.262499999999996</v>
      </c>
      <c r="D17" s="56">
        <v>54.008000000000003</v>
      </c>
      <c r="E17" s="57">
        <v>55.86</v>
      </c>
      <c r="F17" s="57">
        <v>52</v>
      </c>
      <c r="G17" s="57">
        <v>53.6</v>
      </c>
      <c r="H17" s="57"/>
      <c r="I17" s="57"/>
      <c r="J17" s="57">
        <v>55.262</v>
      </c>
      <c r="K17" s="57">
        <v>54.658000000000001</v>
      </c>
      <c r="L17" s="57">
        <v>54.670999999999999</v>
      </c>
      <c r="M17" s="57">
        <v>53.67</v>
      </c>
      <c r="N17" s="57">
        <v>54.069000000000003</v>
      </c>
      <c r="O17" s="58">
        <v>54.4</v>
      </c>
      <c r="P17" s="59">
        <v>53.81</v>
      </c>
      <c r="Q17" s="60"/>
      <c r="R17" s="61"/>
      <c r="S17" s="61"/>
      <c r="T17" s="57">
        <v>55.256999999999998</v>
      </c>
      <c r="U17" s="61"/>
      <c r="V17" s="62"/>
      <c r="W17" s="63">
        <f t="shared" si="0"/>
        <v>12</v>
      </c>
      <c r="X17" s="91">
        <v>6</v>
      </c>
      <c r="Y17" s="64">
        <f t="shared" si="1"/>
        <v>6</v>
      </c>
      <c r="Z17" s="94">
        <v>53.473999999999997</v>
      </c>
      <c r="AA17" s="65">
        <f t="shared" si="2"/>
        <v>1.7884999999999991</v>
      </c>
    </row>
    <row r="18" spans="1:27" ht="15.6" x14ac:dyDescent="0.3">
      <c r="A18" s="27" t="s">
        <v>58</v>
      </c>
      <c r="B18" s="55" t="s">
        <v>89</v>
      </c>
      <c r="C18" s="88">
        <f>AVERAGE(LARGE(D18:V18,{1;2;3;4}))</f>
        <v>55.198</v>
      </c>
      <c r="D18" s="66"/>
      <c r="E18" s="57"/>
      <c r="F18" s="57">
        <v>54.209000000000003</v>
      </c>
      <c r="G18" s="57">
        <v>54.4</v>
      </c>
      <c r="H18" s="57"/>
      <c r="I18" s="57"/>
      <c r="J18" s="57"/>
      <c r="K18" s="57">
        <v>55.462000000000003</v>
      </c>
      <c r="L18" s="57">
        <v>55.67</v>
      </c>
      <c r="M18" s="57"/>
      <c r="N18" s="57"/>
      <c r="O18" s="58"/>
      <c r="P18" s="59">
        <v>53.061999999999998</v>
      </c>
      <c r="Q18" s="56"/>
      <c r="R18" s="57"/>
      <c r="S18" s="57"/>
      <c r="T18" s="57"/>
      <c r="U18" s="57">
        <v>55.26</v>
      </c>
      <c r="V18" s="59"/>
      <c r="W18" s="63">
        <f t="shared" si="0"/>
        <v>6</v>
      </c>
      <c r="X18" s="92">
        <v>8</v>
      </c>
      <c r="Y18" s="64">
        <f t="shared" si="1"/>
        <v>-2</v>
      </c>
      <c r="Z18" s="94">
        <v>53.878999999999998</v>
      </c>
      <c r="AA18" s="65">
        <f t="shared" si="2"/>
        <v>1.3190000000000026</v>
      </c>
    </row>
    <row r="19" spans="1:27" ht="15.6" x14ac:dyDescent="0.3">
      <c r="A19" s="27" t="s">
        <v>60</v>
      </c>
      <c r="B19" s="55" t="s">
        <v>90</v>
      </c>
      <c r="C19" s="88">
        <f>AVERAGE(LARGE(D19:V19,{1;2;3;4}))</f>
        <v>55.015499999999996</v>
      </c>
      <c r="D19" s="56"/>
      <c r="E19" s="57"/>
      <c r="F19" s="57">
        <v>55.262999999999998</v>
      </c>
      <c r="G19" s="57">
        <v>55.066000000000003</v>
      </c>
      <c r="H19" s="57"/>
      <c r="I19" s="57"/>
      <c r="J19" s="57"/>
      <c r="K19" s="57">
        <v>55.073</v>
      </c>
      <c r="L19" s="57"/>
      <c r="M19" s="57"/>
      <c r="N19" s="57"/>
      <c r="O19" s="58"/>
      <c r="P19" s="59">
        <v>54.66</v>
      </c>
      <c r="Q19" s="56"/>
      <c r="R19" s="57"/>
      <c r="S19" s="57"/>
      <c r="T19" s="57"/>
      <c r="U19" s="57">
        <v>54.655000000000001</v>
      </c>
      <c r="V19" s="59"/>
      <c r="W19" s="63">
        <f t="shared" si="0"/>
        <v>5</v>
      </c>
      <c r="X19" s="91">
        <v>5</v>
      </c>
      <c r="Y19" s="64">
        <f t="shared" si="1"/>
        <v>0</v>
      </c>
      <c r="Z19" s="94">
        <v>54.508000000000003</v>
      </c>
      <c r="AA19" s="65">
        <f t="shared" si="2"/>
        <v>0.50749999999999318</v>
      </c>
    </row>
    <row r="20" spans="1:27" ht="15.6" x14ac:dyDescent="0.3">
      <c r="A20" s="27" t="s">
        <v>62</v>
      </c>
      <c r="B20" s="55" t="s">
        <v>91</v>
      </c>
      <c r="C20" s="88">
        <f>AVERAGE(LARGE(D20:V20,{1;2;3;4}))</f>
        <v>54.97625</v>
      </c>
      <c r="D20" s="56"/>
      <c r="E20" s="57"/>
      <c r="F20" s="57">
        <v>51</v>
      </c>
      <c r="G20" s="57">
        <v>53.6</v>
      </c>
      <c r="H20" s="57">
        <v>55.01</v>
      </c>
      <c r="I20" s="57">
        <v>53.009</v>
      </c>
      <c r="J20" s="57">
        <v>55.762</v>
      </c>
      <c r="K20" s="57"/>
      <c r="L20" s="57">
        <v>54.21</v>
      </c>
      <c r="M20" s="57">
        <v>54.261000000000003</v>
      </c>
      <c r="N20" s="57"/>
      <c r="O20" s="58"/>
      <c r="P20" s="59"/>
      <c r="Q20" s="56">
        <v>54.872</v>
      </c>
      <c r="R20" s="57"/>
      <c r="S20" s="57"/>
      <c r="T20" s="57"/>
      <c r="U20" s="57"/>
      <c r="V20" s="59"/>
      <c r="W20" s="63">
        <f t="shared" si="0"/>
        <v>8</v>
      </c>
      <c r="X20" s="91">
        <v>6</v>
      </c>
      <c r="Y20" s="64">
        <f t="shared" si="1"/>
        <v>2</v>
      </c>
      <c r="Z20" s="94">
        <v>54.406999999999996</v>
      </c>
      <c r="AA20" s="65">
        <f t="shared" si="2"/>
        <v>0.56925000000000381</v>
      </c>
    </row>
    <row r="21" spans="1:27" ht="15.6" x14ac:dyDescent="0.3">
      <c r="A21" s="27" t="s">
        <v>64</v>
      </c>
      <c r="B21" s="55" t="s">
        <v>92</v>
      </c>
      <c r="C21" s="88">
        <f>AVERAGE(LARGE(D21:V21,{1;2;3;4}))</f>
        <v>54.966999999999999</v>
      </c>
      <c r="D21" s="66"/>
      <c r="E21" s="57"/>
      <c r="F21" s="57">
        <v>54.768000000000001</v>
      </c>
      <c r="G21" s="57">
        <v>54.598999999999997</v>
      </c>
      <c r="H21" s="57"/>
      <c r="I21" s="57"/>
      <c r="J21" s="57">
        <v>54.469000000000001</v>
      </c>
      <c r="K21" s="57"/>
      <c r="L21" s="57"/>
      <c r="M21" s="57"/>
      <c r="N21" s="57">
        <v>54.6</v>
      </c>
      <c r="O21" s="58">
        <v>50.6</v>
      </c>
      <c r="P21" s="59"/>
      <c r="Q21" s="56"/>
      <c r="R21" s="57">
        <v>55.433999999999997</v>
      </c>
      <c r="S21" s="57"/>
      <c r="T21" s="57"/>
      <c r="U21" s="57"/>
      <c r="V21" s="59">
        <v>55.066000000000003</v>
      </c>
      <c r="W21" s="63">
        <f t="shared" si="0"/>
        <v>7</v>
      </c>
      <c r="X21" s="92">
        <v>6</v>
      </c>
      <c r="Y21" s="64">
        <f t="shared" si="1"/>
        <v>1</v>
      </c>
      <c r="Z21" s="94">
        <v>55.228000000000002</v>
      </c>
      <c r="AA21" s="65">
        <f t="shared" si="2"/>
        <v>-0.26100000000000279</v>
      </c>
    </row>
    <row r="22" spans="1:27" ht="15.6" x14ac:dyDescent="0.3">
      <c r="A22" s="27" t="s">
        <v>66</v>
      </c>
      <c r="B22" s="55" t="s">
        <v>93</v>
      </c>
      <c r="C22" s="88">
        <f>AVERAGE(LARGE(D22:V22,{1;2;3;4}))</f>
        <v>54.954749999999997</v>
      </c>
      <c r="D22" s="56">
        <v>54.435000000000002</v>
      </c>
      <c r="E22" s="57"/>
      <c r="F22" s="57">
        <v>53.805999999999997</v>
      </c>
      <c r="G22" s="57">
        <v>54.808999999999997</v>
      </c>
      <c r="H22" s="57"/>
      <c r="I22" s="57"/>
      <c r="J22" s="57">
        <v>55.41</v>
      </c>
      <c r="K22" s="57">
        <v>55.164999999999999</v>
      </c>
      <c r="L22" s="57"/>
      <c r="M22" s="57"/>
      <c r="N22" s="57"/>
      <c r="O22" s="58"/>
      <c r="P22" s="59">
        <v>54.305999999999997</v>
      </c>
      <c r="Q22" s="56"/>
      <c r="R22" s="57"/>
      <c r="S22" s="57"/>
      <c r="T22" s="57"/>
      <c r="U22" s="57">
        <v>53.058</v>
      </c>
      <c r="V22" s="59"/>
      <c r="W22" s="63">
        <f t="shared" si="0"/>
        <v>7</v>
      </c>
      <c r="X22" s="91">
        <v>5</v>
      </c>
      <c r="Y22" s="64">
        <f t="shared" si="1"/>
        <v>2</v>
      </c>
      <c r="Z22" s="94">
        <v>54.009</v>
      </c>
      <c r="AA22" s="65">
        <f t="shared" si="2"/>
        <v>0.94574999999999676</v>
      </c>
    </row>
    <row r="23" spans="1:27" ht="15.6" x14ac:dyDescent="0.3">
      <c r="A23" s="27" t="s">
        <v>68</v>
      </c>
      <c r="B23" s="55" t="s">
        <v>94</v>
      </c>
      <c r="C23" s="88">
        <f>AVERAGE(LARGE(D23:V23,{1;2;3;4}))</f>
        <v>54.811249999999994</v>
      </c>
      <c r="D23" s="56"/>
      <c r="E23" s="57">
        <v>51.6</v>
      </c>
      <c r="F23" s="57">
        <v>53.668999999999997</v>
      </c>
      <c r="G23" s="57">
        <v>54.058999999999997</v>
      </c>
      <c r="H23" s="57"/>
      <c r="I23" s="57"/>
      <c r="J23" s="57">
        <v>55.264000000000003</v>
      </c>
      <c r="K23" s="57">
        <v>54.86</v>
      </c>
      <c r="L23" s="57"/>
      <c r="M23" s="57"/>
      <c r="N23" s="57">
        <v>55.061999999999998</v>
      </c>
      <c r="O23" s="58"/>
      <c r="P23" s="59"/>
      <c r="Q23" s="56"/>
      <c r="R23" s="57"/>
      <c r="S23" s="57"/>
      <c r="T23" s="57">
        <v>53.658000000000001</v>
      </c>
      <c r="U23" s="57"/>
      <c r="V23" s="59"/>
      <c r="W23" s="63">
        <f t="shared" si="0"/>
        <v>7</v>
      </c>
      <c r="X23" s="91">
        <v>4</v>
      </c>
      <c r="Y23" s="64">
        <f t="shared" si="1"/>
        <v>3</v>
      </c>
      <c r="Z23" s="94">
        <v>52.225000000000001</v>
      </c>
      <c r="AA23" s="65">
        <f t="shared" si="2"/>
        <v>2.5862499999999926</v>
      </c>
    </row>
    <row r="24" spans="1:27" ht="15.6" x14ac:dyDescent="0.3">
      <c r="A24" s="27" t="s">
        <v>70</v>
      </c>
      <c r="B24" s="55" t="s">
        <v>95</v>
      </c>
      <c r="C24" s="88">
        <f>AVERAGE(LARGE(D24:V24,{1;2;3;4}))</f>
        <v>54.798249999999996</v>
      </c>
      <c r="D24" s="56"/>
      <c r="E24" s="57">
        <v>55.462000000000003</v>
      </c>
      <c r="F24" s="57"/>
      <c r="G24" s="57"/>
      <c r="H24" s="57"/>
      <c r="I24" s="57"/>
      <c r="J24" s="57"/>
      <c r="K24" s="57">
        <v>54.01</v>
      </c>
      <c r="L24" s="57"/>
      <c r="M24" s="57"/>
      <c r="N24" s="57">
        <v>55.259</v>
      </c>
      <c r="O24" s="58">
        <v>54.462000000000003</v>
      </c>
      <c r="P24" s="59"/>
      <c r="Q24" s="60"/>
      <c r="R24" s="61"/>
      <c r="S24" s="61"/>
      <c r="T24" s="57"/>
      <c r="U24" s="61"/>
      <c r="V24" s="62"/>
      <c r="W24" s="63">
        <f t="shared" si="0"/>
        <v>4</v>
      </c>
      <c r="X24" s="91">
        <v>5</v>
      </c>
      <c r="Y24" s="64">
        <f t="shared" si="1"/>
        <v>-1</v>
      </c>
      <c r="Z24" s="94">
        <v>53.835000000000001</v>
      </c>
      <c r="AA24" s="65">
        <f t="shared" si="2"/>
        <v>0.96324999999999505</v>
      </c>
    </row>
    <row r="25" spans="1:27" ht="15.6" x14ac:dyDescent="0.3">
      <c r="A25" s="27" t="s">
        <v>96</v>
      </c>
      <c r="B25" s="55" t="s">
        <v>97</v>
      </c>
      <c r="C25" s="88">
        <f>AVERAGE(LARGE(D25:V25,{1;2;3;4}))</f>
        <v>54.569249999999997</v>
      </c>
      <c r="D25" s="56">
        <v>54.2</v>
      </c>
      <c r="E25" s="57">
        <v>53.86</v>
      </c>
      <c r="F25" s="57"/>
      <c r="G25" s="57"/>
      <c r="H25" s="57"/>
      <c r="I25" s="57"/>
      <c r="J25" s="57">
        <v>53.460999999999999</v>
      </c>
      <c r="K25" s="57"/>
      <c r="L25" s="57"/>
      <c r="M25" s="57"/>
      <c r="N25" s="57"/>
      <c r="O25" s="58">
        <v>55.606000000000002</v>
      </c>
      <c r="P25" s="59"/>
      <c r="Q25" s="60"/>
      <c r="R25" s="61"/>
      <c r="S25" s="61"/>
      <c r="T25" s="61">
        <v>54.610999999999997</v>
      </c>
      <c r="U25" s="61"/>
      <c r="V25" s="62"/>
      <c r="W25" s="63">
        <f t="shared" si="0"/>
        <v>5</v>
      </c>
      <c r="X25" s="91">
        <v>4</v>
      </c>
      <c r="Y25" s="64">
        <f t="shared" si="1"/>
        <v>1</v>
      </c>
      <c r="Z25" s="94">
        <v>54.247999999999998</v>
      </c>
      <c r="AA25" s="65">
        <f t="shared" si="2"/>
        <v>0.32124999999999915</v>
      </c>
    </row>
    <row r="26" spans="1:27" ht="15.6" x14ac:dyDescent="0.3">
      <c r="A26" s="27" t="s">
        <v>98</v>
      </c>
      <c r="B26" s="55" t="s">
        <v>99</v>
      </c>
      <c r="C26" s="88">
        <f>AVERAGE(LARGE(D26:V26,{1;2;3;4}))</f>
        <v>54.521250000000002</v>
      </c>
      <c r="D26" s="56">
        <v>53.935000000000002</v>
      </c>
      <c r="E26" s="57">
        <v>55.15</v>
      </c>
      <c r="F26" s="57"/>
      <c r="G26" s="57"/>
      <c r="H26" s="57"/>
      <c r="I26" s="57"/>
      <c r="J26" s="57">
        <v>54.814999999999998</v>
      </c>
      <c r="K26" s="57">
        <v>53.976999999999997</v>
      </c>
      <c r="L26" s="57"/>
      <c r="M26" s="57"/>
      <c r="N26" s="57">
        <v>53.46</v>
      </c>
      <c r="O26" s="58">
        <v>54.143000000000001</v>
      </c>
      <c r="P26" s="59">
        <v>53.609000000000002</v>
      </c>
      <c r="Q26" s="56"/>
      <c r="R26" s="57"/>
      <c r="S26" s="57"/>
      <c r="T26" s="57">
        <v>53.14</v>
      </c>
      <c r="U26" s="57"/>
      <c r="V26" s="59"/>
      <c r="W26" s="63">
        <f t="shared" si="0"/>
        <v>8</v>
      </c>
      <c r="X26" s="91">
        <v>5</v>
      </c>
      <c r="Y26" s="64">
        <f t="shared" si="1"/>
        <v>3</v>
      </c>
      <c r="Z26" s="94">
        <v>53.145000000000003</v>
      </c>
      <c r="AA26" s="65">
        <f t="shared" si="2"/>
        <v>1.3762499999999989</v>
      </c>
    </row>
    <row r="27" spans="1:27" ht="15.6" x14ac:dyDescent="0.3">
      <c r="A27" s="27" t="s">
        <v>100</v>
      </c>
      <c r="B27" s="55" t="s">
        <v>101</v>
      </c>
      <c r="C27" s="88">
        <f>AVERAGE(LARGE(D27:V27,{1;2;3;4}))</f>
        <v>54.185500000000005</v>
      </c>
      <c r="D27" s="56"/>
      <c r="E27" s="57">
        <v>54.871000000000002</v>
      </c>
      <c r="F27" s="57"/>
      <c r="G27" s="57">
        <v>53.2</v>
      </c>
      <c r="H27" s="57"/>
      <c r="I27" s="57"/>
      <c r="J27" s="57">
        <v>52.41</v>
      </c>
      <c r="K27" s="57"/>
      <c r="L27" s="57"/>
      <c r="M27" s="57"/>
      <c r="N27" s="57">
        <v>53.2</v>
      </c>
      <c r="O27" s="58">
        <v>55.01</v>
      </c>
      <c r="P27" s="59"/>
      <c r="Q27" s="60"/>
      <c r="R27" s="61"/>
      <c r="S27" s="61"/>
      <c r="T27" s="61">
        <v>53.661000000000001</v>
      </c>
      <c r="U27" s="61"/>
      <c r="V27" s="59"/>
      <c r="W27" s="63">
        <f t="shared" si="0"/>
        <v>6</v>
      </c>
      <c r="X27" s="91">
        <v>6</v>
      </c>
      <c r="Y27" s="64">
        <f t="shared" si="1"/>
        <v>0</v>
      </c>
      <c r="Z27" s="94">
        <v>54.719000000000001</v>
      </c>
      <c r="AA27" s="65">
        <f t="shared" si="2"/>
        <v>-0.53349999999999653</v>
      </c>
    </row>
    <row r="28" spans="1:27" ht="15.6" x14ac:dyDescent="0.3">
      <c r="A28" s="27" t="s">
        <v>102</v>
      </c>
      <c r="B28" s="55" t="s">
        <v>103</v>
      </c>
      <c r="C28" s="88">
        <f>AVERAGE(LARGE(D28:V28,{1;2;3;4}))</f>
        <v>54.167249999999996</v>
      </c>
      <c r="D28" s="56"/>
      <c r="E28" s="57"/>
      <c r="F28" s="57">
        <v>54.6</v>
      </c>
      <c r="G28" s="57"/>
      <c r="H28" s="57"/>
      <c r="I28" s="57"/>
      <c r="J28" s="57">
        <v>51.6</v>
      </c>
      <c r="K28" s="57"/>
      <c r="L28" s="57"/>
      <c r="M28" s="57"/>
      <c r="N28" s="57">
        <v>55.8</v>
      </c>
      <c r="O28" s="58"/>
      <c r="P28" s="59"/>
      <c r="Q28" s="60"/>
      <c r="R28" s="61"/>
      <c r="S28" s="61">
        <v>54.668999999999997</v>
      </c>
      <c r="T28" s="57"/>
      <c r="U28" s="61"/>
      <c r="V28" s="62"/>
      <c r="W28" s="63">
        <f t="shared" si="0"/>
        <v>4</v>
      </c>
      <c r="X28" s="91">
        <v>4</v>
      </c>
      <c r="Y28" s="64">
        <f t="shared" si="1"/>
        <v>0</v>
      </c>
      <c r="Z28" s="94">
        <v>54.241</v>
      </c>
      <c r="AA28" s="65">
        <f t="shared" si="2"/>
        <v>-7.3750000000003979E-2</v>
      </c>
    </row>
    <row r="29" spans="1:27" ht="15.6" x14ac:dyDescent="0.3">
      <c r="A29" s="27" t="s">
        <v>104</v>
      </c>
      <c r="B29" s="55" t="s">
        <v>105</v>
      </c>
      <c r="C29" s="88">
        <f>AVERAGE(LARGE(D29:V29,{1;2;3;4}))</f>
        <v>54.096499999999999</v>
      </c>
      <c r="D29" s="56"/>
      <c r="E29" s="57"/>
      <c r="F29" s="57"/>
      <c r="G29" s="57"/>
      <c r="H29" s="57">
        <v>54.01</v>
      </c>
      <c r="I29" s="57">
        <v>54.66</v>
      </c>
      <c r="J29" s="57"/>
      <c r="K29" s="57"/>
      <c r="L29" s="57">
        <v>53.658999999999999</v>
      </c>
      <c r="M29" s="57">
        <v>53.01</v>
      </c>
      <c r="N29" s="57"/>
      <c r="O29" s="58"/>
      <c r="P29" s="59"/>
      <c r="Q29" s="56">
        <v>54.057000000000002</v>
      </c>
      <c r="R29" s="57"/>
      <c r="S29" s="57"/>
      <c r="T29" s="57"/>
      <c r="U29" s="57"/>
      <c r="V29" s="59"/>
      <c r="W29" s="63">
        <f t="shared" si="0"/>
        <v>5</v>
      </c>
      <c r="X29" s="92">
        <v>4</v>
      </c>
      <c r="Y29" s="64">
        <f t="shared" si="1"/>
        <v>1</v>
      </c>
      <c r="Z29" s="94">
        <v>53.713999999999999</v>
      </c>
      <c r="AA29" s="65">
        <f t="shared" si="2"/>
        <v>0.38250000000000028</v>
      </c>
    </row>
    <row r="30" spans="1:27" ht="15.6" x14ac:dyDescent="0.3">
      <c r="A30" s="27" t="s">
        <v>106</v>
      </c>
      <c r="B30" s="55" t="s">
        <v>107</v>
      </c>
      <c r="C30" s="88">
        <f>AVERAGE(LARGE(D30:V30,{1;2;3;4}))</f>
        <v>54.071999999999996</v>
      </c>
      <c r="D30" s="56"/>
      <c r="E30" s="57">
        <v>55.061</v>
      </c>
      <c r="F30" s="57">
        <v>52.609000000000002</v>
      </c>
      <c r="G30" s="57">
        <v>52.808999999999997</v>
      </c>
      <c r="H30" s="57"/>
      <c r="I30" s="57"/>
      <c r="J30" s="57">
        <v>52.607999999999997</v>
      </c>
      <c r="K30" s="57"/>
      <c r="L30" s="57"/>
      <c r="M30" s="57"/>
      <c r="N30" s="57"/>
      <c r="O30" s="58">
        <v>55.408000000000001</v>
      </c>
      <c r="P30" s="59"/>
      <c r="Q30" s="56"/>
      <c r="R30" s="57"/>
      <c r="S30" s="57"/>
      <c r="T30" s="57">
        <v>53.01</v>
      </c>
      <c r="U30" s="57"/>
      <c r="V30" s="59"/>
      <c r="W30" s="63">
        <f t="shared" si="0"/>
        <v>6</v>
      </c>
      <c r="X30" s="92">
        <v>6</v>
      </c>
      <c r="Y30" s="64">
        <f t="shared" si="1"/>
        <v>0</v>
      </c>
      <c r="Z30" s="94">
        <v>54.14</v>
      </c>
      <c r="AA30" s="65">
        <f t="shared" si="2"/>
        <v>-6.8000000000004945E-2</v>
      </c>
    </row>
    <row r="31" spans="1:27" ht="15.6" x14ac:dyDescent="0.3">
      <c r="A31" s="27" t="s">
        <v>108</v>
      </c>
      <c r="B31" s="55" t="s">
        <v>109</v>
      </c>
      <c r="C31" s="88">
        <f>AVERAGE(LARGE(D31:V31,{1;2;3;4}))</f>
        <v>54.048749999999998</v>
      </c>
      <c r="D31" s="66"/>
      <c r="E31" s="69"/>
      <c r="F31" s="69"/>
      <c r="G31" s="57"/>
      <c r="H31" s="57">
        <v>54.256</v>
      </c>
      <c r="I31" s="57">
        <v>55.058999999999997</v>
      </c>
      <c r="J31" s="57"/>
      <c r="K31" s="57"/>
      <c r="L31" s="57">
        <v>52.41</v>
      </c>
      <c r="M31" s="57">
        <v>53.808999999999997</v>
      </c>
      <c r="N31" s="57"/>
      <c r="O31" s="58"/>
      <c r="P31" s="59"/>
      <c r="Q31" s="56">
        <v>53.070999999999998</v>
      </c>
      <c r="R31" s="57"/>
      <c r="S31" s="61"/>
      <c r="T31" s="61"/>
      <c r="U31" s="61"/>
      <c r="V31" s="62"/>
      <c r="W31" s="63">
        <f t="shared" si="0"/>
        <v>5</v>
      </c>
      <c r="X31" s="92">
        <v>7</v>
      </c>
      <c r="Y31" s="64">
        <f t="shared" si="1"/>
        <v>-2</v>
      </c>
      <c r="Z31" s="94">
        <v>53.341000000000001</v>
      </c>
      <c r="AA31" s="65">
        <f t="shared" si="2"/>
        <v>0.70774999999999721</v>
      </c>
    </row>
    <row r="32" spans="1:27" s="1" customFormat="1" ht="15.6" x14ac:dyDescent="0.3">
      <c r="A32" s="27" t="s">
        <v>110</v>
      </c>
      <c r="B32" s="55" t="s">
        <v>111</v>
      </c>
      <c r="C32" s="88">
        <f>AVERAGE(LARGE(D32:V32,{1;2;3;4}))</f>
        <v>53.66225</v>
      </c>
      <c r="D32" s="56"/>
      <c r="E32" s="57"/>
      <c r="F32" s="57">
        <v>52.585999999999999</v>
      </c>
      <c r="G32" s="57">
        <v>54.749000000000002</v>
      </c>
      <c r="H32" s="57"/>
      <c r="I32" s="57"/>
      <c r="J32" s="57"/>
      <c r="K32" s="57">
        <v>53.058</v>
      </c>
      <c r="L32" s="57"/>
      <c r="M32" s="57"/>
      <c r="N32" s="57"/>
      <c r="O32" s="58"/>
      <c r="P32" s="59">
        <v>54.256</v>
      </c>
      <c r="Q32" s="56"/>
      <c r="R32" s="57"/>
      <c r="S32" s="57"/>
      <c r="T32" s="57"/>
      <c r="U32" s="57">
        <v>51.866999999999997</v>
      </c>
      <c r="V32" s="59"/>
      <c r="W32" s="63">
        <f t="shared" si="0"/>
        <v>5</v>
      </c>
      <c r="X32" s="92">
        <v>4</v>
      </c>
      <c r="Y32" s="64">
        <f t="shared" si="1"/>
        <v>1</v>
      </c>
      <c r="Z32" s="94">
        <v>52.831000000000003</v>
      </c>
      <c r="AA32" s="65">
        <f t="shared" si="2"/>
        <v>0.83124999999999716</v>
      </c>
    </row>
    <row r="33" spans="1:27" s="1" customFormat="1" ht="15.6" x14ac:dyDescent="0.3">
      <c r="A33" s="27" t="s">
        <v>112</v>
      </c>
      <c r="B33" s="55" t="s">
        <v>113</v>
      </c>
      <c r="C33" s="88">
        <f>AVERAGE(LARGE(D33:V33,{1;2;3;4}))</f>
        <v>53.567500000000003</v>
      </c>
      <c r="D33" s="56">
        <v>52.207999999999998</v>
      </c>
      <c r="E33" s="57">
        <v>52.6</v>
      </c>
      <c r="F33" s="57"/>
      <c r="G33" s="57"/>
      <c r="H33" s="57"/>
      <c r="I33" s="57"/>
      <c r="J33" s="57">
        <v>53</v>
      </c>
      <c r="K33" s="57"/>
      <c r="L33" s="57"/>
      <c r="M33" s="57"/>
      <c r="N33" s="57">
        <v>54.86</v>
      </c>
      <c r="O33" s="58">
        <v>53.6</v>
      </c>
      <c r="P33" s="59"/>
      <c r="Q33" s="56"/>
      <c r="R33" s="57"/>
      <c r="S33" s="57"/>
      <c r="T33" s="57">
        <v>52.81</v>
      </c>
      <c r="U33" s="57"/>
      <c r="V33" s="59"/>
      <c r="W33" s="63">
        <f t="shared" si="0"/>
        <v>6</v>
      </c>
      <c r="X33" s="92">
        <v>5</v>
      </c>
      <c r="Y33" s="64">
        <f t="shared" si="1"/>
        <v>1</v>
      </c>
      <c r="Z33" s="94">
        <v>53.83</v>
      </c>
      <c r="AA33" s="65">
        <f t="shared" si="2"/>
        <v>-0.26249999999999574</v>
      </c>
    </row>
    <row r="34" spans="1:27" s="1" customFormat="1" ht="15.6" x14ac:dyDescent="0.3">
      <c r="A34" s="27" t="s">
        <v>114</v>
      </c>
      <c r="B34" s="55" t="s">
        <v>115</v>
      </c>
      <c r="C34" s="88">
        <f>AVERAGE(LARGE(D34:V34,{1;2;3;4}))</f>
        <v>53.454499999999996</v>
      </c>
      <c r="D34" s="66"/>
      <c r="E34" s="69"/>
      <c r="F34" s="57"/>
      <c r="G34" s="57"/>
      <c r="H34" s="57">
        <v>53.408999999999999</v>
      </c>
      <c r="I34" s="57">
        <v>53</v>
      </c>
      <c r="J34" s="57"/>
      <c r="K34" s="57"/>
      <c r="L34" s="57">
        <v>54.4</v>
      </c>
      <c r="M34" s="57">
        <v>52.6</v>
      </c>
      <c r="N34" s="57"/>
      <c r="O34" s="58"/>
      <c r="P34" s="59"/>
      <c r="Q34" s="60">
        <v>53.009</v>
      </c>
      <c r="R34" s="61"/>
      <c r="S34" s="61"/>
      <c r="T34" s="57"/>
      <c r="U34" s="61"/>
      <c r="V34" s="62"/>
      <c r="W34" s="63">
        <f t="shared" si="0"/>
        <v>5</v>
      </c>
      <c r="X34" s="92">
        <v>5</v>
      </c>
      <c r="Y34" s="64">
        <f t="shared" si="1"/>
        <v>0</v>
      </c>
      <c r="Z34" s="94">
        <v>52.502000000000002</v>
      </c>
      <c r="AA34" s="65">
        <f t="shared" si="2"/>
        <v>0.95249999999999346</v>
      </c>
    </row>
    <row r="35" spans="1:27" ht="15.6" x14ac:dyDescent="0.3">
      <c r="A35" s="52" t="s">
        <v>116</v>
      </c>
      <c r="B35" s="55" t="s">
        <v>117</v>
      </c>
      <c r="C35" s="88">
        <f>AVERAGE(LARGE(D35:V35,{1;2;3;4}))</f>
        <v>53.445749999999997</v>
      </c>
      <c r="D35" s="68">
        <v>53.256</v>
      </c>
      <c r="E35" s="70">
        <v>52.994</v>
      </c>
      <c r="F35" s="69"/>
      <c r="G35" s="57"/>
      <c r="H35" s="57"/>
      <c r="I35" s="57"/>
      <c r="J35" s="57">
        <v>53.466999999999999</v>
      </c>
      <c r="K35" s="57">
        <v>54.066000000000003</v>
      </c>
      <c r="L35" s="57"/>
      <c r="M35" s="57"/>
      <c r="N35" s="57">
        <v>49.4</v>
      </c>
      <c r="O35" s="58">
        <v>49.8</v>
      </c>
      <c r="P35" s="59"/>
      <c r="Q35" s="56"/>
      <c r="R35" s="57"/>
      <c r="S35" s="57"/>
      <c r="T35" s="57">
        <v>52.173000000000002</v>
      </c>
      <c r="U35" s="57"/>
      <c r="V35" s="59"/>
      <c r="W35" s="63">
        <f t="shared" si="0"/>
        <v>7</v>
      </c>
      <c r="X35" s="92">
        <v>6</v>
      </c>
      <c r="Y35" s="64">
        <f t="shared" si="1"/>
        <v>1</v>
      </c>
      <c r="Z35" s="94">
        <v>52.737000000000002</v>
      </c>
      <c r="AA35" s="65">
        <f t="shared" si="2"/>
        <v>0.70874999999999488</v>
      </c>
    </row>
    <row r="36" spans="1:27" ht="15.6" x14ac:dyDescent="0.3">
      <c r="A36" s="52" t="s">
        <v>118</v>
      </c>
      <c r="B36" s="55" t="s">
        <v>119</v>
      </c>
      <c r="C36" s="88">
        <f>AVERAGE(LARGE(D36:V36,{1;2;3;4}))</f>
        <v>53.018249999999995</v>
      </c>
      <c r="D36" s="56"/>
      <c r="E36" s="57">
        <v>51.009</v>
      </c>
      <c r="F36" s="57"/>
      <c r="G36" s="57">
        <v>51.4</v>
      </c>
      <c r="H36" s="57"/>
      <c r="I36" s="57"/>
      <c r="J36" s="57">
        <v>52.6</v>
      </c>
      <c r="K36" s="57"/>
      <c r="L36" s="57"/>
      <c r="M36" s="57"/>
      <c r="N36" s="57">
        <v>51.807000000000002</v>
      </c>
      <c r="O36" s="58">
        <v>54.009</v>
      </c>
      <c r="P36" s="59"/>
      <c r="Q36" s="56"/>
      <c r="R36" s="57"/>
      <c r="S36" s="57"/>
      <c r="T36" s="57">
        <v>53.656999999999996</v>
      </c>
      <c r="U36" s="57"/>
      <c r="V36" s="59"/>
      <c r="W36" s="63">
        <f t="shared" si="0"/>
        <v>6</v>
      </c>
      <c r="X36" s="92">
        <v>5</v>
      </c>
      <c r="Y36" s="64">
        <f t="shared" si="1"/>
        <v>1</v>
      </c>
      <c r="Z36" s="94">
        <v>53.012</v>
      </c>
      <c r="AA36" s="65">
        <f t="shared" si="2"/>
        <v>6.2499999999943157E-3</v>
      </c>
    </row>
    <row r="37" spans="1:27" ht="15.6" x14ac:dyDescent="0.3">
      <c r="A37" s="52" t="s">
        <v>120</v>
      </c>
      <c r="B37" s="55" t="s">
        <v>121</v>
      </c>
      <c r="C37" s="88">
        <f>AVERAGE(LARGE(D37:V37,{1;2;3;4}))</f>
        <v>50.267000000000003</v>
      </c>
      <c r="D37" s="56"/>
      <c r="E37" s="57">
        <v>51.250999999999998</v>
      </c>
      <c r="F37" s="57">
        <v>49.408000000000001</v>
      </c>
      <c r="G37" s="57">
        <v>46.406999999999996</v>
      </c>
      <c r="H37" s="57"/>
      <c r="I37" s="57"/>
      <c r="J37" s="57">
        <v>47.4</v>
      </c>
      <c r="K37" s="57"/>
      <c r="L37" s="57"/>
      <c r="M37" s="57"/>
      <c r="N37" s="57">
        <v>51.808999999999997</v>
      </c>
      <c r="O37" s="58"/>
      <c r="P37" s="59"/>
      <c r="Q37" s="56"/>
      <c r="R37" s="57"/>
      <c r="S37" s="57"/>
      <c r="T37" s="57">
        <v>48.6</v>
      </c>
      <c r="U37" s="57"/>
      <c r="V37" s="59"/>
      <c r="W37" s="63">
        <f t="shared" si="0"/>
        <v>6</v>
      </c>
      <c r="X37" s="92">
        <v>5</v>
      </c>
      <c r="Y37" s="64">
        <f t="shared" si="1"/>
        <v>1</v>
      </c>
      <c r="Z37" s="94">
        <v>51.9</v>
      </c>
      <c r="AA37" s="65">
        <f t="shared" si="2"/>
        <v>-1.6329999999999956</v>
      </c>
    </row>
    <row r="38" spans="1:27" ht="15.6" x14ac:dyDescent="0.3">
      <c r="A38" s="52" t="s">
        <v>122</v>
      </c>
      <c r="B38" s="55" t="s">
        <v>123</v>
      </c>
      <c r="C38" s="88">
        <f>AVERAGE(LARGE(D38:V38,{1;2;3;4}))</f>
        <v>40.600499999999997</v>
      </c>
      <c r="D38" s="67">
        <v>0</v>
      </c>
      <c r="E38" s="57"/>
      <c r="F38" s="57"/>
      <c r="G38" s="57"/>
      <c r="H38" s="57"/>
      <c r="I38" s="57"/>
      <c r="J38" s="57"/>
      <c r="K38" s="57"/>
      <c r="L38" s="57"/>
      <c r="M38" s="57"/>
      <c r="N38" s="57">
        <v>53</v>
      </c>
      <c r="O38" s="58">
        <v>53.8</v>
      </c>
      <c r="P38" s="59"/>
      <c r="Q38" s="60"/>
      <c r="R38" s="61">
        <v>55.601999999999997</v>
      </c>
      <c r="S38" s="61"/>
      <c r="T38" s="57"/>
      <c r="U38" s="61"/>
      <c r="V38" s="62"/>
      <c r="W38" s="63">
        <f t="shared" si="0"/>
        <v>3</v>
      </c>
      <c r="X38" s="91">
        <v>4</v>
      </c>
      <c r="Y38" s="64">
        <f t="shared" si="1"/>
        <v>-1</v>
      </c>
      <c r="Z38" s="94">
        <v>54.1</v>
      </c>
      <c r="AA38" s="65">
        <f t="shared" si="2"/>
        <v>-13.499500000000005</v>
      </c>
    </row>
    <row r="39" spans="1:27" ht="16.2" thickBot="1" x14ac:dyDescent="0.35">
      <c r="A39" s="87" t="s">
        <v>124</v>
      </c>
      <c r="B39" s="71" t="s">
        <v>125</v>
      </c>
      <c r="C39" s="89">
        <f>AVERAGE(LARGE(D39:V39,{1;2;3;4}))</f>
        <v>37.804000000000002</v>
      </c>
      <c r="D39" s="72">
        <v>0</v>
      </c>
      <c r="E39" s="73"/>
      <c r="F39" s="73"/>
      <c r="G39" s="73"/>
      <c r="H39" s="73"/>
      <c r="I39" s="73"/>
      <c r="J39" s="74"/>
      <c r="K39" s="74"/>
      <c r="L39" s="74"/>
      <c r="M39" s="74"/>
      <c r="N39" s="74">
        <v>46.2</v>
      </c>
      <c r="O39" s="75"/>
      <c r="P39" s="76">
        <v>54.61</v>
      </c>
      <c r="Q39" s="77"/>
      <c r="R39" s="74"/>
      <c r="S39" s="74"/>
      <c r="T39" s="74"/>
      <c r="U39" s="74">
        <v>50.405999999999999</v>
      </c>
      <c r="V39" s="76"/>
      <c r="W39" s="78">
        <f t="shared" si="0"/>
        <v>3</v>
      </c>
      <c r="X39" s="93">
        <v>4</v>
      </c>
      <c r="Y39" s="79">
        <f t="shared" si="1"/>
        <v>-1</v>
      </c>
      <c r="Z39" s="95">
        <v>52.012</v>
      </c>
      <c r="AA39" s="80">
        <f t="shared" si="2"/>
        <v>-14.207999999999998</v>
      </c>
    </row>
    <row r="40" spans="1:27" x14ac:dyDescent="0.3">
      <c r="B40" s="54" t="s">
        <v>126</v>
      </c>
      <c r="C40" s="11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7" x14ac:dyDescent="0.3">
      <c r="B41" s="14" t="s">
        <v>72</v>
      </c>
      <c r="C41" s="11"/>
      <c r="D41" s="103" t="s">
        <v>73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</row>
  </sheetData>
  <mergeCells count="6">
    <mergeCell ref="D41:V41"/>
    <mergeCell ref="A1:AA1"/>
    <mergeCell ref="A2:C2"/>
    <mergeCell ref="D2:P2"/>
    <mergeCell ref="Q2:V2"/>
    <mergeCell ref="W2:AA2"/>
  </mergeCells>
  <conditionalFormatting sqref="A4:AA39">
    <cfRule type="expression" dxfId="64" priority="1">
      <formula>MOD(ROW(),2)=0</formula>
    </cfRule>
  </conditionalFormatting>
  <conditionalFormatting sqref="D4:V4">
    <cfRule type="top10" dxfId="63" priority="39" rank="4"/>
  </conditionalFormatting>
  <conditionalFormatting sqref="D5:V5">
    <cfRule type="top10" dxfId="62" priority="38" rank="4"/>
  </conditionalFormatting>
  <conditionalFormatting sqref="D6:V6">
    <cfRule type="top10" dxfId="61" priority="37" rank="4"/>
  </conditionalFormatting>
  <conditionalFormatting sqref="D7:V7">
    <cfRule type="top10" dxfId="60" priority="35" rank="4"/>
  </conditionalFormatting>
  <conditionalFormatting sqref="D8:V8">
    <cfRule type="top10" dxfId="59" priority="34" rank="4"/>
  </conditionalFormatting>
  <conditionalFormatting sqref="D9:V9">
    <cfRule type="top10" priority="33" rank="4"/>
    <cfRule type="top10" dxfId="58" priority="32" rank="4"/>
  </conditionalFormatting>
  <conditionalFormatting sqref="D10:V10">
    <cfRule type="top10" dxfId="57" priority="31" rank="4"/>
  </conditionalFormatting>
  <conditionalFormatting sqref="D11:V11">
    <cfRule type="top10" dxfId="56" priority="30" rank="4"/>
  </conditionalFormatting>
  <conditionalFormatting sqref="D12:V12">
    <cfRule type="top10" dxfId="55" priority="29" rank="4"/>
  </conditionalFormatting>
  <conditionalFormatting sqref="D13:V13">
    <cfRule type="top10" dxfId="54" priority="28" rank="4"/>
  </conditionalFormatting>
  <conditionalFormatting sqref="D14:V14">
    <cfRule type="top10" dxfId="53" priority="27" rank="4"/>
  </conditionalFormatting>
  <conditionalFormatting sqref="D15:V15">
    <cfRule type="top10" dxfId="52" priority="26" rank="4"/>
  </conditionalFormatting>
  <conditionalFormatting sqref="D16:V16">
    <cfRule type="top10" dxfId="51" priority="25" rank="4"/>
  </conditionalFormatting>
  <conditionalFormatting sqref="D17:V17">
    <cfRule type="top10" dxfId="50" priority="24" rank="4"/>
  </conditionalFormatting>
  <conditionalFormatting sqref="D18:V18">
    <cfRule type="top10" dxfId="49" priority="23" rank="4"/>
  </conditionalFormatting>
  <conditionalFormatting sqref="D19:V19">
    <cfRule type="top10" dxfId="48" priority="22" rank="4"/>
  </conditionalFormatting>
  <conditionalFormatting sqref="D20:V20">
    <cfRule type="top10" dxfId="47" priority="21" rank="4"/>
  </conditionalFormatting>
  <conditionalFormatting sqref="D21:V21">
    <cfRule type="top10" dxfId="46" priority="20" rank="4"/>
  </conditionalFormatting>
  <conditionalFormatting sqref="D22:V22">
    <cfRule type="top10" dxfId="45" priority="19" rank="4"/>
  </conditionalFormatting>
  <conditionalFormatting sqref="D23:V23">
    <cfRule type="top10" dxfId="44" priority="18" rank="4"/>
  </conditionalFormatting>
  <conditionalFormatting sqref="D24:V24">
    <cfRule type="top10" dxfId="43" priority="17" rank="4"/>
  </conditionalFormatting>
  <conditionalFormatting sqref="D25:V25">
    <cfRule type="top10" dxfId="42" priority="16" rank="4"/>
  </conditionalFormatting>
  <conditionalFormatting sqref="D26:V26">
    <cfRule type="top10" dxfId="41" priority="15" rank="4"/>
  </conditionalFormatting>
  <conditionalFormatting sqref="D27:V27">
    <cfRule type="top10" dxfId="40" priority="14" rank="4"/>
  </conditionalFormatting>
  <conditionalFormatting sqref="D28:V28">
    <cfRule type="top10" dxfId="39" priority="13" rank="4"/>
  </conditionalFormatting>
  <conditionalFormatting sqref="D29:V29">
    <cfRule type="top10" dxfId="38" priority="12" rank="4"/>
  </conditionalFormatting>
  <conditionalFormatting sqref="D30:V30">
    <cfRule type="top10" dxfId="37" priority="11" rank="4"/>
  </conditionalFormatting>
  <conditionalFormatting sqref="D31:V31">
    <cfRule type="top10" dxfId="36" priority="10" rank="4"/>
  </conditionalFormatting>
  <conditionalFormatting sqref="D32:V32">
    <cfRule type="top10" dxfId="35" priority="9" rank="4"/>
  </conditionalFormatting>
  <conditionalFormatting sqref="D33:V33">
    <cfRule type="top10" dxfId="34" priority="8" rank="4"/>
  </conditionalFormatting>
  <conditionalFormatting sqref="D34:V34">
    <cfRule type="top10" dxfId="33" priority="7" rank="4"/>
  </conditionalFormatting>
  <conditionalFormatting sqref="D35:V35">
    <cfRule type="top10" dxfId="32" priority="6" rank="4"/>
  </conditionalFormatting>
  <conditionalFormatting sqref="D36:V36">
    <cfRule type="top10" dxfId="31" priority="5" rank="4"/>
  </conditionalFormatting>
  <conditionalFormatting sqref="D37:V37">
    <cfRule type="top10" dxfId="30" priority="4" rank="4"/>
  </conditionalFormatting>
  <conditionalFormatting sqref="D38:V38">
    <cfRule type="top10" dxfId="29" priority="3" rank="4"/>
  </conditionalFormatting>
  <conditionalFormatting sqref="D39:V39">
    <cfRule type="top10" dxfId="28" priority="2" rank="4"/>
  </conditionalFormatting>
  <conditionalFormatting sqref="AA4:AA3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31" bottom="0.3" header="0.3" footer="0.3"/>
  <pageSetup paperSize="9" scale="63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39"/>
  <sheetViews>
    <sheetView topLeftCell="A4" zoomScale="90" zoomScaleNormal="90" workbookViewId="0">
      <selection activeCell="B12" sqref="B12"/>
    </sheetView>
  </sheetViews>
  <sheetFormatPr baseColWidth="10" defaultColWidth="11.44140625" defaultRowHeight="14.4" x14ac:dyDescent="0.3"/>
  <cols>
    <col min="1" max="1" width="5.33203125" style="5" customWidth="1"/>
    <col min="2" max="2" width="23" customWidth="1"/>
    <col min="3" max="3" width="8.33203125" customWidth="1"/>
    <col min="4" max="22" width="8.33203125" style="1" customWidth="1"/>
    <col min="23" max="25" width="5.33203125" customWidth="1"/>
    <col min="26" max="27" width="8.33203125" customWidth="1"/>
    <col min="28" max="29" width="16.6640625" customWidth="1"/>
  </cols>
  <sheetData>
    <row r="1" spans="1:27" ht="65.25" customHeight="1" thickBot="1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9.5" customHeight="1" x14ac:dyDescent="0.3">
      <c r="A2" s="105" t="s">
        <v>127</v>
      </c>
      <c r="B2" s="106"/>
      <c r="C2" s="107"/>
      <c r="D2" s="108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11"/>
      <c r="Q2" s="112" t="s">
        <v>2</v>
      </c>
      <c r="R2" s="109"/>
      <c r="S2" s="109"/>
      <c r="T2" s="109"/>
      <c r="U2" s="109"/>
      <c r="V2" s="111"/>
      <c r="W2" s="108" t="s">
        <v>3</v>
      </c>
      <c r="X2" s="109"/>
      <c r="Y2" s="109"/>
      <c r="Z2" s="109"/>
      <c r="AA2" s="111"/>
    </row>
    <row r="3" spans="1:27" ht="170.4" x14ac:dyDescent="0.3">
      <c r="A3" s="26" t="s">
        <v>4</v>
      </c>
      <c r="B3" s="17" t="s">
        <v>5</v>
      </c>
      <c r="C3" s="83" t="s">
        <v>6</v>
      </c>
      <c r="D3" s="2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7" t="s">
        <v>16</v>
      </c>
      <c r="N3" s="17" t="s">
        <v>17</v>
      </c>
      <c r="O3" s="39" t="s">
        <v>18</v>
      </c>
      <c r="P3" s="30" t="s">
        <v>19</v>
      </c>
      <c r="Q3" s="24" t="s">
        <v>20</v>
      </c>
      <c r="R3" s="17" t="s">
        <v>21</v>
      </c>
      <c r="S3" s="17" t="s">
        <v>22</v>
      </c>
      <c r="T3" s="17" t="s">
        <v>23</v>
      </c>
      <c r="U3" s="17" t="s">
        <v>24</v>
      </c>
      <c r="V3" s="30" t="s">
        <v>25</v>
      </c>
      <c r="W3" s="32" t="s">
        <v>26</v>
      </c>
      <c r="X3" s="90" t="s">
        <v>27</v>
      </c>
      <c r="Y3" s="25" t="s">
        <v>28</v>
      </c>
      <c r="Z3" s="90" t="s">
        <v>29</v>
      </c>
      <c r="AA3" s="33" t="s">
        <v>28</v>
      </c>
    </row>
    <row r="4" spans="1:27" ht="15.6" x14ac:dyDescent="0.3">
      <c r="A4" s="102" t="s">
        <v>30</v>
      </c>
      <c r="B4" s="47" t="s">
        <v>128</v>
      </c>
      <c r="C4" s="84">
        <f>AVERAGE(LARGE(D4:V4,{1;2;3;4}))</f>
        <v>55.545249999999996</v>
      </c>
      <c r="D4" s="18"/>
      <c r="E4" s="8"/>
      <c r="F4" s="8"/>
      <c r="G4" s="8"/>
      <c r="H4" s="8">
        <v>56.052</v>
      </c>
      <c r="I4" s="8">
        <v>53.2</v>
      </c>
      <c r="J4" s="8"/>
      <c r="K4" s="8"/>
      <c r="L4" s="8">
        <v>56.459000000000003</v>
      </c>
      <c r="M4" s="8">
        <v>55.261000000000003</v>
      </c>
      <c r="N4" s="8"/>
      <c r="O4" s="13"/>
      <c r="P4" s="19"/>
      <c r="Q4" s="22">
        <v>54.408999999999999</v>
      </c>
      <c r="R4" s="12"/>
      <c r="S4" s="12"/>
      <c r="T4" s="12"/>
      <c r="U4" s="12"/>
      <c r="V4" s="19"/>
      <c r="W4" s="34">
        <f t="shared" ref="W4:W18" si="0">COUNTIF(D4:V4,"&gt;0")</f>
        <v>5</v>
      </c>
      <c r="X4" s="96">
        <v>3</v>
      </c>
      <c r="Y4" s="6">
        <f t="shared" ref="Y4:Y18" si="1">SUM(W4-X4)</f>
        <v>2</v>
      </c>
      <c r="Z4" s="99">
        <v>40</v>
      </c>
      <c r="AA4" s="35">
        <f t="shared" ref="AA4:AA18" si="2">SUM(C4-Z4)</f>
        <v>15.545249999999996</v>
      </c>
    </row>
    <row r="5" spans="1:27" ht="15.6" x14ac:dyDescent="0.3">
      <c r="A5" s="102" t="s">
        <v>32</v>
      </c>
      <c r="B5" s="47" t="s">
        <v>129</v>
      </c>
      <c r="C5" s="84">
        <f>AVERAGE(LARGE(D5:V5,{1;2;3;4}))</f>
        <v>55.065250000000006</v>
      </c>
      <c r="D5" s="18"/>
      <c r="E5" s="8">
        <v>55.433</v>
      </c>
      <c r="F5" s="8">
        <v>54.597999999999999</v>
      </c>
      <c r="G5" s="8"/>
      <c r="H5" s="8"/>
      <c r="I5" s="8"/>
      <c r="J5" s="8">
        <v>54.759</v>
      </c>
      <c r="K5" s="8">
        <v>54.088999999999999</v>
      </c>
      <c r="L5" s="8"/>
      <c r="M5" s="8"/>
      <c r="N5" s="8"/>
      <c r="O5" s="13">
        <v>52.585999999999999</v>
      </c>
      <c r="P5" s="19"/>
      <c r="Q5" s="22"/>
      <c r="R5" s="12"/>
      <c r="S5" s="12"/>
      <c r="T5" s="8">
        <v>55.470999999999997</v>
      </c>
      <c r="U5" s="12"/>
      <c r="V5" s="23"/>
      <c r="W5" s="34">
        <f t="shared" si="0"/>
        <v>6</v>
      </c>
      <c r="X5" s="97">
        <v>5</v>
      </c>
      <c r="Y5" s="6">
        <f t="shared" si="1"/>
        <v>1</v>
      </c>
      <c r="Z5" s="99">
        <v>53.387999999999998</v>
      </c>
      <c r="AA5" s="35">
        <f t="shared" si="2"/>
        <v>1.6772500000000079</v>
      </c>
    </row>
    <row r="6" spans="1:27" ht="15.6" x14ac:dyDescent="0.3">
      <c r="A6" s="102" t="s">
        <v>34</v>
      </c>
      <c r="B6" s="47" t="s">
        <v>130</v>
      </c>
      <c r="C6" s="84">
        <f>AVERAGE(LARGE(D6:V6,{1;2;3;4}))</f>
        <v>54.359250000000003</v>
      </c>
      <c r="D6" s="18"/>
      <c r="E6" s="8">
        <v>52.81</v>
      </c>
      <c r="F6" s="8"/>
      <c r="G6" s="8">
        <v>55.21</v>
      </c>
      <c r="H6" s="8"/>
      <c r="I6" s="8"/>
      <c r="J6" s="8">
        <v>54.41</v>
      </c>
      <c r="K6" s="8"/>
      <c r="L6" s="8"/>
      <c r="M6" s="8"/>
      <c r="N6" s="8">
        <v>54.607999999999997</v>
      </c>
      <c r="O6" s="13">
        <v>52.008000000000003</v>
      </c>
      <c r="P6" s="19"/>
      <c r="Q6" s="18"/>
      <c r="R6" s="8"/>
      <c r="S6" s="8"/>
      <c r="T6" s="8">
        <v>53.209000000000003</v>
      </c>
      <c r="U6" s="8"/>
      <c r="V6" s="19"/>
      <c r="W6" s="34">
        <f t="shared" si="0"/>
        <v>6</v>
      </c>
      <c r="X6" s="97">
        <v>3</v>
      </c>
      <c r="Y6" s="6">
        <f t="shared" si="1"/>
        <v>3</v>
      </c>
      <c r="Z6" s="99">
        <v>38.917000000000002</v>
      </c>
      <c r="AA6" s="35">
        <f t="shared" si="2"/>
        <v>15.442250000000001</v>
      </c>
    </row>
    <row r="7" spans="1:27" ht="15.6" x14ac:dyDescent="0.3">
      <c r="A7" s="102" t="s">
        <v>36</v>
      </c>
      <c r="B7" s="47" t="s">
        <v>131</v>
      </c>
      <c r="C7" s="84">
        <f>AVERAGE(LARGE(D7:V7,{1;2;3;4}))</f>
        <v>54.306749999999994</v>
      </c>
      <c r="D7" s="18"/>
      <c r="E7" s="8"/>
      <c r="F7" s="8">
        <v>54.6</v>
      </c>
      <c r="G7" s="8">
        <v>51.2</v>
      </c>
      <c r="H7" s="8"/>
      <c r="I7" s="8"/>
      <c r="J7" s="8"/>
      <c r="K7" s="8"/>
      <c r="L7" s="8"/>
      <c r="M7" s="8"/>
      <c r="N7" s="8"/>
      <c r="O7" s="13">
        <v>54.607999999999997</v>
      </c>
      <c r="P7" s="19">
        <v>54.408999999999999</v>
      </c>
      <c r="Q7" s="22"/>
      <c r="R7" s="12"/>
      <c r="S7" s="12"/>
      <c r="T7" s="12"/>
      <c r="U7" s="12">
        <v>53.61</v>
      </c>
      <c r="V7" s="19"/>
      <c r="W7" s="34">
        <f t="shared" si="0"/>
        <v>5</v>
      </c>
      <c r="X7" s="96">
        <v>3</v>
      </c>
      <c r="Y7" s="6">
        <f t="shared" si="1"/>
        <v>2</v>
      </c>
      <c r="Z7" s="99">
        <v>38.209000000000003</v>
      </c>
      <c r="AA7" s="35">
        <f t="shared" si="2"/>
        <v>16.097749999999991</v>
      </c>
    </row>
    <row r="8" spans="1:27" ht="15.6" x14ac:dyDescent="0.3">
      <c r="A8" s="102" t="s">
        <v>38</v>
      </c>
      <c r="B8" s="47" t="s">
        <v>132</v>
      </c>
      <c r="C8" s="84">
        <f>AVERAGE(LARGE(D8:V8,{1;2;3;4}))</f>
        <v>54.270249999999997</v>
      </c>
      <c r="D8" s="31"/>
      <c r="E8" s="8"/>
      <c r="F8" s="8">
        <v>53.01</v>
      </c>
      <c r="G8" s="8">
        <v>52.607999999999997</v>
      </c>
      <c r="H8" s="8"/>
      <c r="I8" s="8"/>
      <c r="J8" s="8"/>
      <c r="K8" s="8">
        <v>53.209000000000003</v>
      </c>
      <c r="L8" s="8"/>
      <c r="M8" s="8"/>
      <c r="N8" s="8"/>
      <c r="O8" s="13"/>
      <c r="P8" s="19">
        <v>55.27</v>
      </c>
      <c r="Q8" s="18"/>
      <c r="R8" s="8"/>
      <c r="S8" s="8"/>
      <c r="T8" s="8"/>
      <c r="U8" s="8">
        <v>55.591999999999999</v>
      </c>
      <c r="V8" s="19"/>
      <c r="W8" s="34">
        <f t="shared" si="0"/>
        <v>5</v>
      </c>
      <c r="X8" s="96">
        <v>3</v>
      </c>
      <c r="Y8" s="6">
        <f t="shared" si="1"/>
        <v>2</v>
      </c>
      <c r="Z8" s="99">
        <v>39.054000000000002</v>
      </c>
      <c r="AA8" s="35">
        <f t="shared" si="2"/>
        <v>15.216249999999995</v>
      </c>
    </row>
    <row r="9" spans="1:27" ht="15.6" x14ac:dyDescent="0.3">
      <c r="A9" s="27" t="s">
        <v>40</v>
      </c>
      <c r="B9" s="47" t="s">
        <v>133</v>
      </c>
      <c r="C9" s="84">
        <f>AVERAGE(LARGE(D9:V9,{1;2;3;4}))</f>
        <v>54.151249999999997</v>
      </c>
      <c r="D9" s="53">
        <v>54.268000000000001</v>
      </c>
      <c r="E9" s="8">
        <v>53.667000000000002</v>
      </c>
      <c r="F9" s="49">
        <v>53.01</v>
      </c>
      <c r="G9" s="8">
        <v>54.41</v>
      </c>
      <c r="H9" s="8"/>
      <c r="I9" s="8"/>
      <c r="J9" s="8">
        <v>53.253999999999998</v>
      </c>
      <c r="K9" s="8"/>
      <c r="L9" s="8"/>
      <c r="M9" s="8"/>
      <c r="N9" s="8">
        <v>52.609000000000002</v>
      </c>
      <c r="O9" s="13">
        <v>54.26</v>
      </c>
      <c r="P9" s="19"/>
      <c r="Q9" s="22"/>
      <c r="R9" s="12"/>
      <c r="S9" s="12"/>
      <c r="T9" s="12">
        <v>52.209000000000003</v>
      </c>
      <c r="U9" s="8"/>
      <c r="V9" s="23"/>
      <c r="W9" s="34">
        <f t="shared" si="0"/>
        <v>8</v>
      </c>
      <c r="X9" s="96">
        <v>3</v>
      </c>
      <c r="Y9" s="6">
        <f t="shared" si="1"/>
        <v>5</v>
      </c>
      <c r="Z9" s="99">
        <v>40.484000000000002</v>
      </c>
      <c r="AA9" s="35">
        <f t="shared" si="2"/>
        <v>13.667249999999996</v>
      </c>
    </row>
    <row r="10" spans="1:27" ht="15.6" x14ac:dyDescent="0.3">
      <c r="A10" s="27" t="s">
        <v>42</v>
      </c>
      <c r="B10" s="47" t="s">
        <v>134</v>
      </c>
      <c r="C10" s="84">
        <f>AVERAGE(LARGE(D10:V10,{1;2;3;4}))</f>
        <v>54.059750000000001</v>
      </c>
      <c r="D10" s="18"/>
      <c r="E10" s="8"/>
      <c r="F10" s="8">
        <v>55.01</v>
      </c>
      <c r="G10" s="8">
        <v>51.8</v>
      </c>
      <c r="H10" s="8"/>
      <c r="I10" s="8"/>
      <c r="J10" s="8"/>
      <c r="K10" s="8">
        <v>55.21</v>
      </c>
      <c r="L10" s="8"/>
      <c r="M10" s="8"/>
      <c r="N10" s="8"/>
      <c r="O10" s="13">
        <v>53.81</v>
      </c>
      <c r="P10" s="19">
        <v>51.2</v>
      </c>
      <c r="Q10" s="22"/>
      <c r="R10" s="12"/>
      <c r="S10" s="12"/>
      <c r="T10" s="12"/>
      <c r="U10" s="12">
        <v>52.209000000000003</v>
      </c>
      <c r="V10" s="19"/>
      <c r="W10" s="34">
        <f t="shared" si="0"/>
        <v>6</v>
      </c>
      <c r="X10" s="97">
        <v>0</v>
      </c>
      <c r="Y10" s="6">
        <f t="shared" si="1"/>
        <v>6</v>
      </c>
      <c r="Z10" s="99">
        <v>-1</v>
      </c>
      <c r="AA10" s="35">
        <f t="shared" si="2"/>
        <v>55.059750000000001</v>
      </c>
    </row>
    <row r="11" spans="1:27" ht="15.6" x14ac:dyDescent="0.3">
      <c r="A11" s="27" t="s">
        <v>44</v>
      </c>
      <c r="B11" s="47" t="s">
        <v>135</v>
      </c>
      <c r="C11" s="84">
        <f>AVERAGE(LARGE(D11:V11,{1;2;3;4}))</f>
        <v>52.914000000000001</v>
      </c>
      <c r="D11" s="31"/>
      <c r="E11" s="9"/>
      <c r="F11" s="9"/>
      <c r="G11" s="9"/>
      <c r="H11" s="49">
        <v>51.868000000000002</v>
      </c>
      <c r="I11" s="49">
        <v>54.256</v>
      </c>
      <c r="J11" s="8"/>
      <c r="K11" s="8"/>
      <c r="L11" s="8">
        <v>52.069000000000003</v>
      </c>
      <c r="M11" s="8">
        <v>53.463000000000001</v>
      </c>
      <c r="N11" s="8"/>
      <c r="O11" s="13"/>
      <c r="P11" s="19"/>
      <c r="Q11" s="18"/>
      <c r="R11" s="8"/>
      <c r="S11" s="8"/>
      <c r="T11" s="8"/>
      <c r="U11" s="8"/>
      <c r="V11" s="19"/>
      <c r="W11" s="34">
        <f t="shared" si="0"/>
        <v>4</v>
      </c>
      <c r="X11" s="96">
        <v>5</v>
      </c>
      <c r="Y11" s="6">
        <f t="shared" si="1"/>
        <v>-1</v>
      </c>
      <c r="Z11" s="99">
        <v>51.127000000000002</v>
      </c>
      <c r="AA11" s="35">
        <f t="shared" si="2"/>
        <v>1.786999999999999</v>
      </c>
    </row>
    <row r="12" spans="1:27" ht="15.6" x14ac:dyDescent="0.3">
      <c r="A12" s="27" t="s">
        <v>46</v>
      </c>
      <c r="B12" s="47" t="s">
        <v>136</v>
      </c>
      <c r="C12" s="84">
        <f>AVERAGE(LARGE(D12:V12,{1;2;3;4}))</f>
        <v>52.856999999999999</v>
      </c>
      <c r="D12" s="18"/>
      <c r="E12" s="8">
        <v>51.808999999999997</v>
      </c>
      <c r="F12" s="8"/>
      <c r="G12" s="8"/>
      <c r="H12" s="8"/>
      <c r="I12" s="8"/>
      <c r="J12" s="8">
        <v>52.21</v>
      </c>
      <c r="K12" s="8"/>
      <c r="L12" s="8"/>
      <c r="M12" s="8"/>
      <c r="N12" s="8"/>
      <c r="O12" s="13">
        <v>53.6</v>
      </c>
      <c r="P12" s="19"/>
      <c r="Q12" s="22"/>
      <c r="R12" s="12"/>
      <c r="S12" s="12"/>
      <c r="T12" s="12">
        <v>53.808999999999997</v>
      </c>
      <c r="U12" s="8"/>
      <c r="V12" s="23"/>
      <c r="W12" s="34">
        <f t="shared" si="0"/>
        <v>4</v>
      </c>
      <c r="X12" s="97">
        <v>2</v>
      </c>
      <c r="Y12" s="6">
        <f t="shared" si="1"/>
        <v>2</v>
      </c>
      <c r="Z12" s="99">
        <v>27.286999999999999</v>
      </c>
      <c r="AA12" s="35">
        <f t="shared" si="2"/>
        <v>25.57</v>
      </c>
    </row>
    <row r="13" spans="1:27" ht="15.6" x14ac:dyDescent="0.3">
      <c r="A13" s="27" t="s">
        <v>48</v>
      </c>
      <c r="B13" s="47" t="s">
        <v>137</v>
      </c>
      <c r="C13" s="84">
        <f>AVERAGE(LARGE(D13:V13,{1;2;3;4}))</f>
        <v>52.481250000000003</v>
      </c>
      <c r="D13" s="18"/>
      <c r="E13" s="8"/>
      <c r="F13" s="8">
        <v>52.926000000000002</v>
      </c>
      <c r="G13" s="8">
        <v>50.582999999999998</v>
      </c>
      <c r="H13" s="8"/>
      <c r="I13" s="8">
        <v>51.658000000000001</v>
      </c>
      <c r="J13" s="8"/>
      <c r="K13" s="8">
        <v>53.253999999999998</v>
      </c>
      <c r="L13" s="8">
        <v>52.087000000000003</v>
      </c>
      <c r="M13" s="8">
        <v>49.914000000000001</v>
      </c>
      <c r="N13" s="8">
        <v>50.456000000000003</v>
      </c>
      <c r="O13" s="13"/>
      <c r="P13" s="19">
        <v>51.209000000000003</v>
      </c>
      <c r="Q13" s="22"/>
      <c r="R13" s="12"/>
      <c r="S13" s="12"/>
      <c r="T13" s="8"/>
      <c r="U13" s="12">
        <v>50.582000000000001</v>
      </c>
      <c r="V13" s="23"/>
      <c r="W13" s="34">
        <f t="shared" si="0"/>
        <v>9</v>
      </c>
      <c r="X13" s="97">
        <v>7</v>
      </c>
      <c r="Y13" s="6">
        <f t="shared" si="1"/>
        <v>2</v>
      </c>
      <c r="Z13" s="99">
        <v>52.002000000000002</v>
      </c>
      <c r="AA13" s="35">
        <f t="shared" si="2"/>
        <v>0.4792500000000004</v>
      </c>
    </row>
    <row r="14" spans="1:27" ht="15.6" x14ac:dyDescent="0.3">
      <c r="A14" s="27" t="s">
        <v>50</v>
      </c>
      <c r="B14" s="47" t="s">
        <v>138</v>
      </c>
      <c r="C14" s="84">
        <f>AVERAGE(LARGE(D14:V14,{1;2;3;4}))</f>
        <v>52.406750000000002</v>
      </c>
      <c r="D14" s="18"/>
      <c r="E14" s="8">
        <v>51.609000000000002</v>
      </c>
      <c r="F14" s="8"/>
      <c r="G14" s="8"/>
      <c r="H14" s="8"/>
      <c r="I14" s="8"/>
      <c r="J14" s="8">
        <v>52.408000000000001</v>
      </c>
      <c r="K14" s="8"/>
      <c r="L14" s="8"/>
      <c r="M14" s="8"/>
      <c r="N14" s="8">
        <v>50</v>
      </c>
      <c r="O14" s="13">
        <v>52.6</v>
      </c>
      <c r="P14" s="19"/>
      <c r="Q14" s="22"/>
      <c r="R14" s="12"/>
      <c r="S14" s="12"/>
      <c r="T14" s="8">
        <v>53.01</v>
      </c>
      <c r="U14" s="12"/>
      <c r="V14" s="23"/>
      <c r="W14" s="34">
        <f t="shared" si="0"/>
        <v>5</v>
      </c>
      <c r="X14" s="97">
        <v>2</v>
      </c>
      <c r="Y14" s="6">
        <f t="shared" si="1"/>
        <v>3</v>
      </c>
      <c r="Z14" s="99">
        <v>26.849</v>
      </c>
      <c r="AA14" s="35">
        <f t="shared" si="2"/>
        <v>25.557750000000002</v>
      </c>
    </row>
    <row r="15" spans="1:27" ht="15.6" x14ac:dyDescent="0.3">
      <c r="A15" s="27" t="s">
        <v>52</v>
      </c>
      <c r="B15" s="47" t="s">
        <v>139</v>
      </c>
      <c r="C15" s="84">
        <f>AVERAGE(LARGE(D15:V15,{1;2;3;4}))</f>
        <v>52.106999999999999</v>
      </c>
      <c r="D15" s="18">
        <v>51.86</v>
      </c>
      <c r="E15" s="8">
        <v>51.655999999999999</v>
      </c>
      <c r="F15" s="8"/>
      <c r="G15" s="8"/>
      <c r="H15" s="8"/>
      <c r="I15" s="8"/>
      <c r="J15" s="8">
        <v>52.856000000000002</v>
      </c>
      <c r="K15" s="8"/>
      <c r="L15" s="8"/>
      <c r="M15" s="8"/>
      <c r="N15" s="8">
        <v>51.408999999999999</v>
      </c>
      <c r="O15" s="13">
        <v>52.055999999999997</v>
      </c>
      <c r="P15" s="19"/>
      <c r="Q15" s="18"/>
      <c r="R15" s="8"/>
      <c r="S15" s="8"/>
      <c r="T15" s="8">
        <v>49.2</v>
      </c>
      <c r="U15" s="8"/>
      <c r="V15" s="19"/>
      <c r="W15" s="34">
        <f t="shared" si="0"/>
        <v>6</v>
      </c>
      <c r="X15" s="97">
        <v>2</v>
      </c>
      <c r="Y15" s="6">
        <f t="shared" si="1"/>
        <v>4</v>
      </c>
      <c r="Z15" s="99">
        <v>24.957999999999998</v>
      </c>
      <c r="AA15" s="35">
        <f t="shared" si="2"/>
        <v>27.149000000000001</v>
      </c>
    </row>
    <row r="16" spans="1:27" ht="15.6" x14ac:dyDescent="0.3">
      <c r="A16" s="27" t="s">
        <v>54</v>
      </c>
      <c r="B16" s="47" t="s">
        <v>140</v>
      </c>
      <c r="C16" s="84">
        <f>AVERAGE(LARGE(D16:V16,{1;2;3;4}))</f>
        <v>51.9</v>
      </c>
      <c r="D16" s="18">
        <v>51.8</v>
      </c>
      <c r="E16" s="8"/>
      <c r="F16" s="8"/>
      <c r="G16" s="8"/>
      <c r="H16" s="8"/>
      <c r="I16" s="8"/>
      <c r="J16" s="8">
        <v>52.2</v>
      </c>
      <c r="K16" s="8"/>
      <c r="L16" s="8"/>
      <c r="M16" s="8"/>
      <c r="N16" s="8">
        <v>53.2</v>
      </c>
      <c r="O16" s="13">
        <v>50.4</v>
      </c>
      <c r="P16" s="19"/>
      <c r="Q16" s="22"/>
      <c r="R16" s="12"/>
      <c r="S16" s="12"/>
      <c r="T16" s="12"/>
      <c r="U16" s="12"/>
      <c r="V16" s="19"/>
      <c r="W16" s="34">
        <f t="shared" si="0"/>
        <v>4</v>
      </c>
      <c r="X16" s="97">
        <v>1</v>
      </c>
      <c r="Y16" s="6">
        <f t="shared" si="1"/>
        <v>3</v>
      </c>
      <c r="Z16" s="99">
        <v>13.427</v>
      </c>
      <c r="AA16" s="35">
        <f t="shared" si="2"/>
        <v>38.472999999999999</v>
      </c>
    </row>
    <row r="17" spans="1:27" ht="15.6" x14ac:dyDescent="0.3">
      <c r="A17" s="27" t="s">
        <v>56</v>
      </c>
      <c r="B17" s="47" t="s">
        <v>141</v>
      </c>
      <c r="C17" s="84">
        <f>AVERAGE(LARGE(D17:V17,{1;2;3;4}))</f>
        <v>51.654750000000007</v>
      </c>
      <c r="D17" s="18"/>
      <c r="E17" s="8"/>
      <c r="F17" s="8"/>
      <c r="G17" s="8"/>
      <c r="H17" s="8"/>
      <c r="I17" s="8"/>
      <c r="J17" s="8">
        <v>52.209000000000003</v>
      </c>
      <c r="K17" s="8"/>
      <c r="L17" s="8"/>
      <c r="M17" s="8"/>
      <c r="N17" s="8">
        <v>54.21</v>
      </c>
      <c r="O17" s="13">
        <v>50.2</v>
      </c>
      <c r="P17" s="19"/>
      <c r="Q17" s="18"/>
      <c r="R17" s="8"/>
      <c r="S17" s="8"/>
      <c r="T17" s="8">
        <v>50</v>
      </c>
      <c r="U17" s="8"/>
      <c r="V17" s="19"/>
      <c r="W17" s="34">
        <f t="shared" si="0"/>
        <v>4</v>
      </c>
      <c r="X17" s="96">
        <v>0</v>
      </c>
      <c r="Y17" s="6">
        <f t="shared" si="1"/>
        <v>4</v>
      </c>
      <c r="Z17" s="99">
        <v>-1</v>
      </c>
      <c r="AA17" s="35">
        <f t="shared" si="2"/>
        <v>52.654750000000007</v>
      </c>
    </row>
    <row r="18" spans="1:27" ht="15.6" x14ac:dyDescent="0.3">
      <c r="A18" s="27" t="s">
        <v>58</v>
      </c>
      <c r="B18" s="47" t="s">
        <v>142</v>
      </c>
      <c r="C18" s="84">
        <f>AVERAGE(LARGE(D18:V18,{1;2;3;4}))</f>
        <v>51.642749999999999</v>
      </c>
      <c r="D18" s="18">
        <v>53.853999999999999</v>
      </c>
      <c r="E18" s="8"/>
      <c r="F18" s="8"/>
      <c r="G18" s="8"/>
      <c r="H18" s="8"/>
      <c r="I18" s="8"/>
      <c r="J18" s="8"/>
      <c r="K18" s="8"/>
      <c r="L18" s="8"/>
      <c r="M18" s="8"/>
      <c r="N18" s="8">
        <v>49.808</v>
      </c>
      <c r="O18" s="13">
        <v>51.054000000000002</v>
      </c>
      <c r="P18" s="19"/>
      <c r="Q18" s="22"/>
      <c r="R18" s="12"/>
      <c r="S18" s="12">
        <v>51.854999999999997</v>
      </c>
      <c r="T18" s="12"/>
      <c r="U18" s="12"/>
      <c r="V18" s="19"/>
      <c r="W18" s="34">
        <f t="shared" si="0"/>
        <v>4</v>
      </c>
      <c r="X18" s="96">
        <v>4</v>
      </c>
      <c r="Y18" s="6">
        <f t="shared" si="1"/>
        <v>0</v>
      </c>
      <c r="Z18" s="99">
        <v>50.725000000000001</v>
      </c>
      <c r="AA18" s="35">
        <f t="shared" si="2"/>
        <v>0.91774999999999807</v>
      </c>
    </row>
    <row r="19" spans="1:27" ht="15.6" x14ac:dyDescent="0.3">
      <c r="A19" s="27" t="s">
        <v>60</v>
      </c>
      <c r="B19" s="47" t="s">
        <v>143</v>
      </c>
      <c r="C19" s="84">
        <f>AVERAGE(LARGE(D19:V19,{1;2;3;4}))</f>
        <v>51.3</v>
      </c>
      <c r="D19" s="18"/>
      <c r="E19" s="8"/>
      <c r="F19" s="8"/>
      <c r="G19" s="8">
        <v>49.6</v>
      </c>
      <c r="H19" s="8"/>
      <c r="I19" s="8"/>
      <c r="J19" s="8"/>
      <c r="K19" s="8">
        <v>50.8</v>
      </c>
      <c r="L19" s="8"/>
      <c r="M19" s="8"/>
      <c r="N19" s="8">
        <v>52</v>
      </c>
      <c r="O19" s="13"/>
      <c r="P19" s="19">
        <v>51</v>
      </c>
      <c r="Q19" s="18"/>
      <c r="R19" s="8"/>
      <c r="S19" s="8"/>
      <c r="T19" s="8"/>
      <c r="U19" s="8">
        <v>51.4</v>
      </c>
      <c r="V19" s="19"/>
      <c r="W19" s="34">
        <f t="shared" ref="W19" si="3">COUNTIF(D19:V19,"&gt;0")</f>
        <v>5</v>
      </c>
      <c r="X19" s="97">
        <v>3</v>
      </c>
      <c r="Y19" s="6">
        <f t="shared" ref="Y19" si="4">SUM(W19-X19)</f>
        <v>2</v>
      </c>
      <c r="Z19" s="99">
        <v>37.5</v>
      </c>
      <c r="AA19" s="35">
        <f t="shared" ref="AA19" si="5">SUM(C19-Z19)</f>
        <v>13.799999999999997</v>
      </c>
    </row>
    <row r="20" spans="1:27" ht="15.6" x14ac:dyDescent="0.3">
      <c r="A20" s="27" t="s">
        <v>62</v>
      </c>
      <c r="B20" s="47" t="s">
        <v>144</v>
      </c>
      <c r="C20" s="84">
        <f>AVERAGE(LARGE(D20:V20,{1;2;3;4}))</f>
        <v>48.849999999999994</v>
      </c>
      <c r="D20" s="31"/>
      <c r="E20" s="9"/>
      <c r="F20" s="49">
        <v>47</v>
      </c>
      <c r="G20" s="8">
        <v>50.2</v>
      </c>
      <c r="H20" s="8"/>
      <c r="I20" s="8"/>
      <c r="J20" s="8"/>
      <c r="K20" s="8"/>
      <c r="L20" s="8"/>
      <c r="M20" s="8"/>
      <c r="N20" s="8">
        <v>49.4</v>
      </c>
      <c r="O20" s="13"/>
      <c r="P20" s="19"/>
      <c r="Q20" s="18"/>
      <c r="R20" s="8">
        <v>47.8</v>
      </c>
      <c r="S20" s="8"/>
      <c r="T20" s="8"/>
      <c r="U20" s="8"/>
      <c r="V20" s="19">
        <v>48</v>
      </c>
      <c r="W20" s="34">
        <f>COUNTIF(D20:V20,"&gt;0")</f>
        <v>5</v>
      </c>
      <c r="X20" s="96">
        <v>0</v>
      </c>
      <c r="Y20" s="6">
        <f>SUM(W20-X20)</f>
        <v>5</v>
      </c>
      <c r="Z20" s="99">
        <v>-1</v>
      </c>
      <c r="AA20" s="35">
        <f>SUM(C20-Z20)</f>
        <v>49.849999999999994</v>
      </c>
    </row>
    <row r="21" spans="1:27" ht="15.6" x14ac:dyDescent="0.3">
      <c r="A21" s="27" t="s">
        <v>64</v>
      </c>
      <c r="B21" s="47" t="s">
        <v>145</v>
      </c>
      <c r="C21" s="84">
        <f>AVERAGE(LARGE(D21:V21,{1;2;3;4}))</f>
        <v>39.550000000000004</v>
      </c>
      <c r="D21" s="50">
        <v>0</v>
      </c>
      <c r="E21" s="8"/>
      <c r="F21" s="8"/>
      <c r="G21" s="8"/>
      <c r="H21" s="8">
        <v>52.4</v>
      </c>
      <c r="I21" s="8"/>
      <c r="J21" s="8"/>
      <c r="K21" s="8"/>
      <c r="L21" s="8">
        <v>53.2</v>
      </c>
      <c r="M21" s="8">
        <v>52.6</v>
      </c>
      <c r="N21" s="8"/>
      <c r="O21" s="13"/>
      <c r="P21" s="19"/>
      <c r="Q21" s="22"/>
      <c r="R21" s="12"/>
      <c r="S21" s="12"/>
      <c r="T21" s="12"/>
      <c r="U21" s="12"/>
      <c r="V21" s="19"/>
      <c r="W21" s="34">
        <f>COUNTIF(D21:V21,"&gt;0")</f>
        <v>3</v>
      </c>
      <c r="X21" s="96">
        <v>0</v>
      </c>
      <c r="Y21" s="6">
        <f>SUM(W21-X21)</f>
        <v>3</v>
      </c>
      <c r="Z21" s="99">
        <v>-1</v>
      </c>
      <c r="AA21" s="35">
        <f>SUM(C21-Z21)</f>
        <v>40.550000000000004</v>
      </c>
    </row>
    <row r="22" spans="1:27" ht="15.6" x14ac:dyDescent="0.3">
      <c r="A22" s="27" t="s">
        <v>66</v>
      </c>
      <c r="B22" s="47" t="s">
        <v>146</v>
      </c>
      <c r="C22" s="84">
        <f>AVERAGE(LARGE(D22:V22,{1;2;3;4}))</f>
        <v>39.271999999999998</v>
      </c>
      <c r="D22" s="50">
        <v>0</v>
      </c>
      <c r="E22" s="8"/>
      <c r="F22" s="8"/>
      <c r="G22" s="8"/>
      <c r="H22" s="8"/>
      <c r="I22" s="8"/>
      <c r="J22" s="8"/>
      <c r="K22" s="8">
        <v>52.008000000000003</v>
      </c>
      <c r="L22" s="8"/>
      <c r="M22" s="8"/>
      <c r="N22" s="8"/>
      <c r="O22" s="13"/>
      <c r="P22" s="19"/>
      <c r="Q22" s="18"/>
      <c r="R22" s="8">
        <v>52.427</v>
      </c>
      <c r="S22" s="8"/>
      <c r="T22" s="8"/>
      <c r="U22" s="8"/>
      <c r="V22" s="19">
        <v>52.652999999999999</v>
      </c>
      <c r="W22" s="34">
        <f>COUNTIF(D22:V22,"&gt;0")</f>
        <v>3</v>
      </c>
      <c r="X22" s="97">
        <v>3</v>
      </c>
      <c r="Y22" s="6">
        <f>SUM(W22-X22)</f>
        <v>0</v>
      </c>
      <c r="Z22" s="99">
        <v>37.066000000000003</v>
      </c>
      <c r="AA22" s="35">
        <f>SUM(C22-Z22)</f>
        <v>2.205999999999996</v>
      </c>
    </row>
    <row r="23" spans="1:27" ht="15.6" x14ac:dyDescent="0.3">
      <c r="A23" s="27" t="s">
        <v>68</v>
      </c>
      <c r="B23" s="47" t="s">
        <v>147</v>
      </c>
      <c r="C23" s="84">
        <f>AVERAGE(LARGE(D23:V23,{1;2;3;4}))</f>
        <v>38.799999999999997</v>
      </c>
      <c r="D23" s="50">
        <v>0</v>
      </c>
      <c r="E23" s="8"/>
      <c r="F23" s="8"/>
      <c r="G23" s="8"/>
      <c r="H23" s="8"/>
      <c r="I23" s="8"/>
      <c r="J23" s="8"/>
      <c r="K23" s="8">
        <v>50.6</v>
      </c>
      <c r="L23" s="8"/>
      <c r="M23" s="8"/>
      <c r="N23" s="8"/>
      <c r="O23" s="13"/>
      <c r="P23" s="19"/>
      <c r="Q23" s="18"/>
      <c r="R23" s="8">
        <v>53.8</v>
      </c>
      <c r="S23" s="8"/>
      <c r="T23" s="8"/>
      <c r="U23" s="8"/>
      <c r="V23" s="19">
        <v>50.8</v>
      </c>
      <c r="W23" s="34">
        <f>COUNTIF(D23:V23,"&gt;0")</f>
        <v>3</v>
      </c>
      <c r="X23" s="97">
        <v>0</v>
      </c>
      <c r="Y23" s="6">
        <f>SUM(W23-X23)</f>
        <v>3</v>
      </c>
      <c r="Z23" s="99">
        <v>-1</v>
      </c>
      <c r="AA23" s="35">
        <f>SUM(C23-Z23)</f>
        <v>39.799999999999997</v>
      </c>
    </row>
    <row r="24" spans="1:27" ht="15.6" x14ac:dyDescent="0.3">
      <c r="A24" s="27" t="s">
        <v>70</v>
      </c>
      <c r="B24" s="47" t="s">
        <v>148</v>
      </c>
      <c r="C24" s="84">
        <f>AVERAGE(LARGE(D24:V24,{1;2;3;4}))</f>
        <v>38.702500000000001</v>
      </c>
      <c r="D24" s="50">
        <v>0</v>
      </c>
      <c r="E24" s="8"/>
      <c r="F24" s="8"/>
      <c r="G24" s="8"/>
      <c r="H24" s="8"/>
      <c r="I24" s="8"/>
      <c r="J24" s="8">
        <v>50.4</v>
      </c>
      <c r="K24" s="8"/>
      <c r="L24" s="8"/>
      <c r="M24" s="8"/>
      <c r="N24" s="8"/>
      <c r="O24" s="13">
        <v>52.01</v>
      </c>
      <c r="P24" s="19"/>
      <c r="Q24" s="18"/>
      <c r="R24" s="8"/>
      <c r="S24" s="8"/>
      <c r="T24" s="8">
        <v>52.4</v>
      </c>
      <c r="U24" s="8"/>
      <c r="V24" s="19"/>
      <c r="W24" s="34">
        <f>COUNTIF(D24:V24,"&gt;0")</f>
        <v>3</v>
      </c>
      <c r="X24" s="96">
        <v>0</v>
      </c>
      <c r="Y24" s="6">
        <f>SUM(W24-X24)</f>
        <v>3</v>
      </c>
      <c r="Z24" s="99">
        <v>-1</v>
      </c>
      <c r="AA24" s="35">
        <f>SUM(C24-Z24)</f>
        <v>39.702500000000001</v>
      </c>
    </row>
    <row r="25" spans="1:27" ht="15.6" x14ac:dyDescent="0.3">
      <c r="A25" s="27" t="s">
        <v>96</v>
      </c>
      <c r="B25" s="47" t="s">
        <v>149</v>
      </c>
      <c r="C25" s="84">
        <f>AVERAGE(LARGE(D25:V25,{1;2;3;4}))</f>
        <v>27.115500000000001</v>
      </c>
      <c r="D25" s="31">
        <v>0</v>
      </c>
      <c r="E25" s="9">
        <v>0</v>
      </c>
      <c r="F25" s="8"/>
      <c r="G25" s="8"/>
      <c r="H25" s="8"/>
      <c r="I25" s="8"/>
      <c r="J25" s="8"/>
      <c r="K25" s="8"/>
      <c r="L25" s="8"/>
      <c r="M25" s="8">
        <v>54.209000000000003</v>
      </c>
      <c r="N25" s="8"/>
      <c r="O25" s="13"/>
      <c r="P25" s="19"/>
      <c r="Q25" s="22">
        <v>54.253</v>
      </c>
      <c r="R25" s="12"/>
      <c r="S25" s="12"/>
      <c r="T25" s="8"/>
      <c r="U25" s="12"/>
      <c r="V25" s="23"/>
      <c r="W25" s="34">
        <f t="shared" ref="W25:W29" si="6">COUNTIF(D25:V25,"&gt;0")</f>
        <v>2</v>
      </c>
      <c r="X25" s="96">
        <v>4</v>
      </c>
      <c r="Y25" s="6">
        <f t="shared" ref="Y25:Y29" si="7">SUM(W25-X25)</f>
        <v>-2</v>
      </c>
      <c r="Z25" s="99">
        <v>52.015999999999998</v>
      </c>
      <c r="AA25" s="35">
        <f t="shared" ref="AA25:AA29" si="8">SUM(C25-Z25)</f>
        <v>-24.900499999999997</v>
      </c>
    </row>
    <row r="26" spans="1:27" ht="15.6" x14ac:dyDescent="0.3">
      <c r="A26" s="27" t="s">
        <v>98</v>
      </c>
      <c r="B26" s="47" t="s">
        <v>150</v>
      </c>
      <c r="C26" s="84">
        <f>AVERAGE(LARGE(D26:V26,{1;2;3;4}))</f>
        <v>26.102250000000002</v>
      </c>
      <c r="D26" s="50">
        <v>0</v>
      </c>
      <c r="E26" s="81">
        <v>0</v>
      </c>
      <c r="F26" s="8"/>
      <c r="G26" s="8"/>
      <c r="H26" s="8">
        <v>53.209000000000003</v>
      </c>
      <c r="I26" s="8"/>
      <c r="J26" s="8"/>
      <c r="K26" s="8"/>
      <c r="L26" s="8"/>
      <c r="M26" s="8"/>
      <c r="N26" s="8"/>
      <c r="O26" s="13"/>
      <c r="P26" s="19"/>
      <c r="Q26" s="18">
        <v>51.2</v>
      </c>
      <c r="R26" s="8"/>
      <c r="S26" s="8"/>
      <c r="T26" s="8"/>
      <c r="U26" s="8"/>
      <c r="V26" s="19"/>
      <c r="W26" s="34">
        <f t="shared" si="6"/>
        <v>2</v>
      </c>
      <c r="X26" s="97">
        <v>2</v>
      </c>
      <c r="Y26" s="6">
        <f t="shared" si="7"/>
        <v>0</v>
      </c>
      <c r="Z26" s="99">
        <v>25.417000000000002</v>
      </c>
      <c r="AA26" s="35">
        <f t="shared" si="8"/>
        <v>0.68524999999999991</v>
      </c>
    </row>
    <row r="27" spans="1:27" ht="15.6" x14ac:dyDescent="0.3">
      <c r="A27" s="27" t="s">
        <v>100</v>
      </c>
      <c r="B27" s="47" t="s">
        <v>151</v>
      </c>
      <c r="C27" s="84">
        <f>AVERAGE(LARGE(D27:V27,{1;2;3;4}))</f>
        <v>12.75225</v>
      </c>
      <c r="D27" s="50">
        <v>0</v>
      </c>
      <c r="E27" s="81">
        <v>0</v>
      </c>
      <c r="F27" s="81">
        <v>0</v>
      </c>
      <c r="G27" s="8"/>
      <c r="H27" s="8"/>
      <c r="I27" s="8"/>
      <c r="J27" s="8">
        <v>51.009</v>
      </c>
      <c r="K27" s="8"/>
      <c r="L27" s="8"/>
      <c r="M27" s="8"/>
      <c r="N27" s="8"/>
      <c r="O27" s="13"/>
      <c r="P27" s="19"/>
      <c r="Q27" s="22"/>
      <c r="R27" s="12"/>
      <c r="S27" s="12"/>
      <c r="T27" s="8"/>
      <c r="U27" s="12"/>
      <c r="V27" s="23"/>
      <c r="W27" s="34">
        <f t="shared" si="6"/>
        <v>1</v>
      </c>
      <c r="X27" s="97">
        <v>0</v>
      </c>
      <c r="Y27" s="6">
        <f t="shared" si="7"/>
        <v>1</v>
      </c>
      <c r="Z27" s="99">
        <v>-1</v>
      </c>
      <c r="AA27" s="35">
        <f t="shared" si="8"/>
        <v>13.75225</v>
      </c>
    </row>
    <row r="28" spans="1:27" ht="15.6" x14ac:dyDescent="0.3">
      <c r="A28" s="27" t="s">
        <v>102</v>
      </c>
      <c r="B28" s="47" t="s">
        <v>152</v>
      </c>
      <c r="C28" s="84">
        <f>AVERAGE(LARGE(D28:V28,{1;2;3;4}))</f>
        <v>12.15</v>
      </c>
      <c r="D28" s="50">
        <v>0</v>
      </c>
      <c r="E28" s="8">
        <v>48.6</v>
      </c>
      <c r="F28" s="81">
        <v>0</v>
      </c>
      <c r="G28" s="81">
        <v>0</v>
      </c>
      <c r="H28" s="8"/>
      <c r="I28" s="8"/>
      <c r="J28" s="8"/>
      <c r="K28" s="8"/>
      <c r="L28" s="8"/>
      <c r="M28" s="8"/>
      <c r="N28" s="8"/>
      <c r="O28" s="13"/>
      <c r="P28" s="19"/>
      <c r="Q28" s="18"/>
      <c r="R28" s="8"/>
      <c r="S28" s="8"/>
      <c r="T28" s="8"/>
      <c r="U28" s="8"/>
      <c r="V28" s="19"/>
      <c r="W28" s="34">
        <f t="shared" si="6"/>
        <v>1</v>
      </c>
      <c r="X28" s="97">
        <v>2</v>
      </c>
      <c r="Y28" s="6">
        <f t="shared" si="7"/>
        <v>-1</v>
      </c>
      <c r="Z28" s="99">
        <v>23.335000000000001</v>
      </c>
      <c r="AA28" s="35">
        <f t="shared" si="8"/>
        <v>-11.185</v>
      </c>
    </row>
    <row r="29" spans="1:27" ht="15.6" x14ac:dyDescent="0.3">
      <c r="A29" s="27" t="s">
        <v>104</v>
      </c>
      <c r="B29" s="47" t="s">
        <v>153</v>
      </c>
      <c r="C29" s="84">
        <f>AVERAGE(LARGE(D29:V29,{1;2;3;4}))</f>
        <v>11.6</v>
      </c>
      <c r="D29" s="50">
        <v>0</v>
      </c>
      <c r="E29" s="81">
        <v>0</v>
      </c>
      <c r="F29" s="81">
        <v>0</v>
      </c>
      <c r="G29" s="8"/>
      <c r="H29" s="8"/>
      <c r="I29" s="8"/>
      <c r="J29" s="8"/>
      <c r="K29" s="8"/>
      <c r="L29" s="8"/>
      <c r="M29" s="8"/>
      <c r="N29" s="8"/>
      <c r="O29" s="13"/>
      <c r="P29" s="19"/>
      <c r="Q29" s="18">
        <v>46.4</v>
      </c>
      <c r="R29" s="8"/>
      <c r="S29" s="8"/>
      <c r="T29" s="8"/>
      <c r="U29" s="8"/>
      <c r="V29" s="19"/>
      <c r="W29" s="34">
        <f t="shared" si="6"/>
        <v>1</v>
      </c>
      <c r="X29" s="97">
        <v>1</v>
      </c>
      <c r="Y29" s="6">
        <f t="shared" si="7"/>
        <v>0</v>
      </c>
      <c r="Z29" s="99">
        <v>13.053000000000001</v>
      </c>
      <c r="AA29" s="35">
        <f t="shared" si="8"/>
        <v>-1.4530000000000012</v>
      </c>
    </row>
    <row r="30" spans="1:27" ht="15.6" x14ac:dyDescent="0.3">
      <c r="A30" s="27" t="s">
        <v>106</v>
      </c>
      <c r="B30" s="47" t="s">
        <v>154</v>
      </c>
      <c r="C30" s="84">
        <f>AVERAGE(LARGE(D30:V30,{1;2;3;4}))</f>
        <v>0</v>
      </c>
      <c r="D30" s="50">
        <v>0</v>
      </c>
      <c r="E30" s="81">
        <v>0</v>
      </c>
      <c r="F30" s="81">
        <v>0</v>
      </c>
      <c r="G30" s="81">
        <v>0</v>
      </c>
      <c r="H30" s="8"/>
      <c r="I30" s="8"/>
      <c r="J30" s="8"/>
      <c r="K30" s="8"/>
      <c r="L30" s="8"/>
      <c r="M30" s="8"/>
      <c r="N30" s="8"/>
      <c r="O30" s="13"/>
      <c r="P30" s="19"/>
      <c r="Q30" s="22"/>
      <c r="R30" s="12"/>
      <c r="S30" s="8"/>
      <c r="T30" s="12"/>
      <c r="U30" s="12"/>
      <c r="V30" s="23"/>
      <c r="W30" s="34">
        <f t="shared" ref="W30" si="9">COUNTIF(D30:V30,"&gt;0")</f>
        <v>0</v>
      </c>
      <c r="X30" s="97">
        <v>3</v>
      </c>
      <c r="Y30" s="6">
        <f t="shared" ref="Y30" si="10">SUM(W30-X30)</f>
        <v>-3</v>
      </c>
      <c r="Z30" s="99">
        <v>38.457999999999998</v>
      </c>
      <c r="AA30" s="35">
        <f t="shared" ref="AA30" si="11">SUM(C30-Z30)</f>
        <v>-38.457999999999998</v>
      </c>
    </row>
    <row r="31" spans="1:27" ht="15.6" x14ac:dyDescent="0.3">
      <c r="A31" s="27" t="s">
        <v>106</v>
      </c>
      <c r="B31" s="47" t="s">
        <v>155</v>
      </c>
      <c r="C31" s="84">
        <f>AVERAGE(LARGE(D31:V31,{1;2;3;4}))</f>
        <v>0</v>
      </c>
      <c r="D31" s="50">
        <v>0</v>
      </c>
      <c r="E31" s="81">
        <v>0</v>
      </c>
      <c r="F31" s="81">
        <v>0</v>
      </c>
      <c r="G31" s="81">
        <v>0</v>
      </c>
      <c r="H31" s="8"/>
      <c r="I31" s="8"/>
      <c r="J31" s="8"/>
      <c r="K31" s="8"/>
      <c r="L31" s="8"/>
      <c r="M31" s="8"/>
      <c r="N31" s="8"/>
      <c r="O31" s="13"/>
      <c r="P31" s="19"/>
      <c r="Q31" s="22"/>
      <c r="R31" s="12"/>
      <c r="S31" s="8"/>
      <c r="T31" s="12"/>
      <c r="U31" s="12"/>
      <c r="V31" s="23"/>
      <c r="W31" s="34">
        <f t="shared" ref="W31" si="12">COUNTIF(D31:V31,"&gt;0")</f>
        <v>0</v>
      </c>
      <c r="X31" s="97">
        <v>0</v>
      </c>
      <c r="Y31" s="6">
        <f t="shared" ref="Y31" si="13">SUM(W31-X31)</f>
        <v>0</v>
      </c>
      <c r="Z31" s="99">
        <v>-1</v>
      </c>
      <c r="AA31" s="35">
        <f t="shared" ref="AA31" si="14">SUM(C31-Z31)</f>
        <v>1</v>
      </c>
    </row>
    <row r="32" spans="1:27" s="1" customFormat="1" ht="15.6" x14ac:dyDescent="0.3">
      <c r="A32" s="27" t="s">
        <v>106</v>
      </c>
      <c r="B32" s="47" t="s">
        <v>156</v>
      </c>
      <c r="C32" s="84">
        <f>AVERAGE(LARGE(D32:V32,{1;2;3;4}))</f>
        <v>0</v>
      </c>
      <c r="D32" s="50">
        <v>0</v>
      </c>
      <c r="E32" s="81">
        <v>0</v>
      </c>
      <c r="F32" s="81">
        <v>0</v>
      </c>
      <c r="G32" s="81">
        <v>0</v>
      </c>
      <c r="H32" s="8"/>
      <c r="I32" s="8"/>
      <c r="J32" s="8"/>
      <c r="K32" s="8"/>
      <c r="L32" s="8"/>
      <c r="M32" s="8"/>
      <c r="N32" s="8"/>
      <c r="O32" s="13"/>
      <c r="P32" s="19"/>
      <c r="Q32" s="22"/>
      <c r="R32" s="12"/>
      <c r="S32" s="8"/>
      <c r="T32" s="12"/>
      <c r="U32" s="12"/>
      <c r="V32" s="23"/>
      <c r="W32" s="34">
        <f t="shared" ref="W32" si="15">COUNTIF(D32:V32,"&gt;0")</f>
        <v>0</v>
      </c>
      <c r="X32" s="96">
        <v>0</v>
      </c>
      <c r="Y32" s="6">
        <f t="shared" ref="Y32" si="16">SUM(W32-X32)</f>
        <v>0</v>
      </c>
      <c r="Z32" s="99">
        <v>-1</v>
      </c>
      <c r="AA32" s="35">
        <f t="shared" ref="AA32" si="17">SUM(C32-Z32)</f>
        <v>1</v>
      </c>
    </row>
    <row r="33" spans="1:27" s="1" customFormat="1" ht="15.6" x14ac:dyDescent="0.3">
      <c r="A33" s="27" t="s">
        <v>106</v>
      </c>
      <c r="B33" s="47" t="s">
        <v>157</v>
      </c>
      <c r="C33" s="84">
        <f>AVERAGE(LARGE(D33:V33,{1;2;3;4}))</f>
        <v>0</v>
      </c>
      <c r="D33" s="50">
        <v>0</v>
      </c>
      <c r="E33" s="81">
        <v>0</v>
      </c>
      <c r="F33" s="81">
        <v>0</v>
      </c>
      <c r="G33" s="81">
        <v>0</v>
      </c>
      <c r="H33" s="8"/>
      <c r="I33" s="8"/>
      <c r="J33" s="8"/>
      <c r="K33" s="8"/>
      <c r="L33" s="8"/>
      <c r="M33" s="8"/>
      <c r="N33" s="8"/>
      <c r="O33" s="13"/>
      <c r="P33" s="19"/>
      <c r="Q33" s="22"/>
      <c r="R33" s="12"/>
      <c r="S33" s="8"/>
      <c r="T33" s="12"/>
      <c r="U33" s="12"/>
      <c r="V33" s="23"/>
      <c r="W33" s="34">
        <f t="shared" ref="W33" si="18">COUNTIF(D33:V33,"&gt;0")</f>
        <v>0</v>
      </c>
      <c r="X33" s="97">
        <v>0</v>
      </c>
      <c r="Y33" s="6">
        <f t="shared" ref="Y33" si="19">SUM(W33-X33)</f>
        <v>0</v>
      </c>
      <c r="Z33" s="99">
        <v>-1</v>
      </c>
      <c r="AA33" s="35">
        <f t="shared" ref="AA33" si="20">SUM(C33-Z33)</f>
        <v>1</v>
      </c>
    </row>
    <row r="34" spans="1:27" s="1" customFormat="1" ht="15.6" x14ac:dyDescent="0.3">
      <c r="A34" s="27" t="s">
        <v>106</v>
      </c>
      <c r="B34" s="47" t="s">
        <v>158</v>
      </c>
      <c r="C34" s="84">
        <f>AVERAGE(LARGE(D34:V34,{1;2;3;4}))</f>
        <v>0</v>
      </c>
      <c r="D34" s="50">
        <v>0</v>
      </c>
      <c r="E34" s="81">
        <v>0</v>
      </c>
      <c r="F34" s="81">
        <v>0</v>
      </c>
      <c r="G34" s="81">
        <v>0</v>
      </c>
      <c r="H34" s="8"/>
      <c r="I34" s="8"/>
      <c r="J34" s="8"/>
      <c r="K34" s="8"/>
      <c r="L34" s="8"/>
      <c r="M34" s="8"/>
      <c r="N34" s="8"/>
      <c r="O34" s="13"/>
      <c r="P34" s="19"/>
      <c r="Q34" s="22"/>
      <c r="R34" s="12"/>
      <c r="S34" s="8"/>
      <c r="T34" s="12"/>
      <c r="U34" s="12"/>
      <c r="V34" s="23"/>
      <c r="W34" s="34">
        <f t="shared" ref="W34" si="21">COUNTIF(D34:V34,"&gt;0")</f>
        <v>0</v>
      </c>
      <c r="X34" s="96">
        <v>0</v>
      </c>
      <c r="Y34" s="6">
        <f t="shared" ref="Y34" si="22">SUM(W34-X34)</f>
        <v>0</v>
      </c>
      <c r="Z34" s="99">
        <v>-1</v>
      </c>
      <c r="AA34" s="35">
        <f t="shared" ref="AA34" si="23">SUM(C34-Z34)</f>
        <v>1</v>
      </c>
    </row>
    <row r="35" spans="1:27" ht="15.6" x14ac:dyDescent="0.3">
      <c r="A35" s="27" t="s">
        <v>106</v>
      </c>
      <c r="B35" s="47" t="s">
        <v>159</v>
      </c>
      <c r="C35" s="84">
        <f>AVERAGE(LARGE(D35:V35,{1;2;3;4}))</f>
        <v>0</v>
      </c>
      <c r="D35" s="50">
        <v>0</v>
      </c>
      <c r="E35" s="81">
        <v>0</v>
      </c>
      <c r="F35" s="81">
        <v>0</v>
      </c>
      <c r="G35" s="81">
        <v>0</v>
      </c>
      <c r="H35" s="8"/>
      <c r="I35" s="8"/>
      <c r="J35" s="8"/>
      <c r="K35" s="8"/>
      <c r="L35" s="8"/>
      <c r="M35" s="8"/>
      <c r="N35" s="8"/>
      <c r="O35" s="13"/>
      <c r="P35" s="19"/>
      <c r="Q35" s="22"/>
      <c r="R35" s="12"/>
      <c r="S35" s="8"/>
      <c r="T35" s="12"/>
      <c r="U35" s="12"/>
      <c r="V35" s="23"/>
      <c r="W35" s="34">
        <f t="shared" ref="W35" si="24">COUNTIF(D35:V35,"&gt;0")</f>
        <v>0</v>
      </c>
      <c r="X35" s="97">
        <v>0</v>
      </c>
      <c r="Y35" s="6">
        <f t="shared" ref="Y35" si="25">SUM(W35-X35)</f>
        <v>0</v>
      </c>
      <c r="Z35" s="99">
        <v>-1</v>
      </c>
      <c r="AA35" s="35">
        <f t="shared" ref="AA35" si="26">SUM(C35-Z35)</f>
        <v>1</v>
      </c>
    </row>
    <row r="36" spans="1:27" ht="15.6" x14ac:dyDescent="0.3">
      <c r="A36" s="27" t="s">
        <v>106</v>
      </c>
      <c r="B36" s="47" t="s">
        <v>160</v>
      </c>
      <c r="C36" s="84">
        <f>AVERAGE(LARGE(D36:V36,{1;2;3;4}))</f>
        <v>0</v>
      </c>
      <c r="D36" s="50">
        <v>0</v>
      </c>
      <c r="E36" s="81">
        <v>0</v>
      </c>
      <c r="F36" s="81">
        <v>0</v>
      </c>
      <c r="G36" s="81">
        <v>0</v>
      </c>
      <c r="H36" s="8"/>
      <c r="I36" s="8"/>
      <c r="J36" s="8"/>
      <c r="K36" s="8"/>
      <c r="L36" s="8"/>
      <c r="M36" s="8"/>
      <c r="N36" s="8"/>
      <c r="O36" s="13"/>
      <c r="P36" s="19"/>
      <c r="Q36" s="22"/>
      <c r="R36" s="12"/>
      <c r="S36" s="8"/>
      <c r="T36" s="12"/>
      <c r="U36" s="12"/>
      <c r="V36" s="23"/>
      <c r="W36" s="34">
        <f t="shared" ref="W36" si="27">COUNTIF(D36:V36,"&gt;0")</f>
        <v>0</v>
      </c>
      <c r="X36" s="97">
        <v>3</v>
      </c>
      <c r="Y36" s="6">
        <f t="shared" ref="Y36" si="28">SUM(W36-X36)</f>
        <v>-3</v>
      </c>
      <c r="Z36" s="99">
        <v>39.46</v>
      </c>
      <c r="AA36" s="35">
        <f t="shared" ref="AA36" si="29">SUM(C36-Z36)</f>
        <v>-39.46</v>
      </c>
    </row>
    <row r="37" spans="1:27" ht="16.2" thickBot="1" x14ac:dyDescent="0.35">
      <c r="A37" s="28" t="s">
        <v>106</v>
      </c>
      <c r="B37" s="48" t="s">
        <v>161</v>
      </c>
      <c r="C37" s="85">
        <f>AVERAGE(LARGE(D37:V37,{1;2;3;4}))</f>
        <v>0</v>
      </c>
      <c r="D37" s="45">
        <v>0</v>
      </c>
      <c r="E37" s="82">
        <v>0</v>
      </c>
      <c r="F37" s="82">
        <v>0</v>
      </c>
      <c r="G37" s="82">
        <v>0</v>
      </c>
      <c r="H37" s="20"/>
      <c r="I37" s="20"/>
      <c r="J37" s="20"/>
      <c r="K37" s="20"/>
      <c r="L37" s="20"/>
      <c r="M37" s="20"/>
      <c r="N37" s="20"/>
      <c r="O37" s="46"/>
      <c r="P37" s="21"/>
      <c r="Q37" s="86"/>
      <c r="R37" s="43"/>
      <c r="S37" s="20"/>
      <c r="T37" s="43"/>
      <c r="U37" s="43"/>
      <c r="V37" s="44"/>
      <c r="W37" s="36">
        <f t="shared" ref="W37" si="30">COUNTIF(D37:V37,"&gt;0")</f>
        <v>0</v>
      </c>
      <c r="X37" s="98">
        <v>0</v>
      </c>
      <c r="Y37" s="37">
        <f t="shared" ref="Y37" si="31">SUM(W37-X37)</f>
        <v>0</v>
      </c>
      <c r="Z37" s="100">
        <v>-1</v>
      </c>
      <c r="AA37" s="38">
        <f t="shared" ref="AA37" si="32">SUM(C37-Z37)</f>
        <v>1</v>
      </c>
    </row>
    <row r="38" spans="1:27" x14ac:dyDescent="0.3">
      <c r="B38" s="54" t="s">
        <v>126</v>
      </c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Z38" s="10"/>
      <c r="AA38" s="10"/>
    </row>
    <row r="39" spans="1:27" x14ac:dyDescent="0.3">
      <c r="B39" s="2"/>
      <c r="C39" s="11"/>
      <c r="D39" s="103" t="s">
        <v>73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Z39" s="10"/>
      <c r="AA39" s="10"/>
    </row>
  </sheetData>
  <mergeCells count="6">
    <mergeCell ref="D39:V39"/>
    <mergeCell ref="A1:AA1"/>
    <mergeCell ref="A2:C2"/>
    <mergeCell ref="D2:P2"/>
    <mergeCell ref="Q2:V2"/>
    <mergeCell ref="W2:AA2"/>
  </mergeCells>
  <conditionalFormatting sqref="A4:AA37">
    <cfRule type="expression" dxfId="27" priority="1">
      <formula>MOD(ROW(),2)=0</formula>
    </cfRule>
  </conditionalFormatting>
  <conditionalFormatting sqref="D4:V4">
    <cfRule type="top10" dxfId="26" priority="28" rank="4"/>
  </conditionalFormatting>
  <conditionalFormatting sqref="D5:V5">
    <cfRule type="top10" dxfId="25" priority="27" rank="4"/>
  </conditionalFormatting>
  <conditionalFormatting sqref="D6:V6">
    <cfRule type="top10" dxfId="24" priority="26" rank="4"/>
  </conditionalFormatting>
  <conditionalFormatting sqref="D7:V7">
    <cfRule type="top10" dxfId="23" priority="25" rank="4"/>
  </conditionalFormatting>
  <conditionalFormatting sqref="D8:V8">
    <cfRule type="top10" dxfId="22" priority="24" rank="4"/>
  </conditionalFormatting>
  <conditionalFormatting sqref="D9:V9">
    <cfRule type="top10" dxfId="21" priority="23" rank="4"/>
  </conditionalFormatting>
  <conditionalFormatting sqref="D10:V10">
    <cfRule type="top10" dxfId="20" priority="22" rank="4"/>
  </conditionalFormatting>
  <conditionalFormatting sqref="D11:V11">
    <cfRule type="top10" dxfId="19" priority="21" rank="4"/>
  </conditionalFormatting>
  <conditionalFormatting sqref="D12:V12">
    <cfRule type="top10" dxfId="18" priority="20" rank="4"/>
  </conditionalFormatting>
  <conditionalFormatting sqref="D13:V13">
    <cfRule type="top10" dxfId="17" priority="19" rank="4"/>
  </conditionalFormatting>
  <conditionalFormatting sqref="D14:V14">
    <cfRule type="top10" dxfId="16" priority="18" rank="4"/>
  </conditionalFormatting>
  <conditionalFormatting sqref="D15:V15">
    <cfRule type="top10" dxfId="15" priority="17" rank="4"/>
  </conditionalFormatting>
  <conditionalFormatting sqref="D16:V16">
    <cfRule type="top10" dxfId="14" priority="16" rank="4"/>
  </conditionalFormatting>
  <conditionalFormatting sqref="D17:V17">
    <cfRule type="top10" dxfId="13" priority="15" rank="4"/>
  </conditionalFormatting>
  <conditionalFormatting sqref="D18:V18">
    <cfRule type="top10" dxfId="12" priority="14" rank="4"/>
  </conditionalFormatting>
  <conditionalFormatting sqref="D19:V19">
    <cfRule type="top10" dxfId="11" priority="13" rank="4"/>
  </conditionalFormatting>
  <conditionalFormatting sqref="D20:V20">
    <cfRule type="top10" dxfId="10" priority="12" rank="4"/>
  </conditionalFormatting>
  <conditionalFormatting sqref="D21:V21">
    <cfRule type="top10" dxfId="9" priority="11" rank="4"/>
  </conditionalFormatting>
  <conditionalFormatting sqref="D22:V22">
    <cfRule type="top10" dxfId="8" priority="10" rank="4"/>
  </conditionalFormatting>
  <conditionalFormatting sqref="D23:V23">
    <cfRule type="top10" dxfId="7" priority="9" rank="4"/>
  </conditionalFormatting>
  <conditionalFormatting sqref="D24:V24">
    <cfRule type="top10" dxfId="6" priority="8" rank="4"/>
  </conditionalFormatting>
  <conditionalFormatting sqref="D25:V25">
    <cfRule type="top10" dxfId="5" priority="7" rank="4"/>
  </conditionalFormatting>
  <conditionalFormatting sqref="D26:V26">
    <cfRule type="top10" dxfId="4" priority="6" rank="4"/>
  </conditionalFormatting>
  <conditionalFormatting sqref="D27:V27">
    <cfRule type="top10" dxfId="3" priority="5" rank="4"/>
  </conditionalFormatting>
  <conditionalFormatting sqref="D28:V28">
    <cfRule type="top10" dxfId="2" priority="4" rank="4"/>
  </conditionalFormatting>
  <conditionalFormatting sqref="D29:V29">
    <cfRule type="top10" dxfId="1" priority="3" rank="4"/>
  </conditionalFormatting>
  <conditionalFormatting sqref="D30:V37">
    <cfRule type="top10" dxfId="0" priority="2" rank="4"/>
  </conditionalFormatting>
  <conditionalFormatting sqref="AA4:AA3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31" bottom="0.28999999999999998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1.Kat.</vt:lpstr>
      <vt:lpstr>2.Kat.</vt:lpstr>
      <vt:lpstr>3.Kat.</vt:lpstr>
      <vt:lpstr>'1.Kat.'!Druckbereich</vt:lpstr>
      <vt:lpstr>'2.Kat.'!Druckbereich</vt:lpstr>
      <vt:lpstr>'3.Kat.'!Druckbereich</vt:lpstr>
    </vt:vector>
  </TitlesOfParts>
  <Manager/>
  <Company>Amt fuer Informatik Kanton Thurgau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Kressibucher</dc:creator>
  <cp:keywords/>
  <dc:description/>
  <cp:lastModifiedBy>Fritz Brülisauer</cp:lastModifiedBy>
  <cp:revision/>
  <dcterms:created xsi:type="dcterms:W3CDTF">2023-12-28T16:11:23Z</dcterms:created>
  <dcterms:modified xsi:type="dcterms:W3CDTF">2023-12-28T16:49:04Z</dcterms:modified>
  <cp:category/>
  <cp:contentStatus/>
</cp:coreProperties>
</file>